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1"/>
  </bookViews>
  <sheets>
    <sheet name="1" sheetId="1" state="visible" r:id="rId1"/>
    <sheet name="2" sheetId="2" state="visible" r:id="rId2"/>
    <sheet name="3 (2024)" sheetId="3" state="visible" r:id="rId3"/>
    <sheet name="3(2025)" sheetId="4" state="visible" r:id="rId4"/>
    <sheet name="3(2023)" sheetId="5" state="visible" r:id="rId5"/>
    <sheet name="4" sheetId="6" state="visible" r:id="rId6"/>
    <sheet name="5" sheetId="7" state="visible" r:id="rId7"/>
    <sheet name="5.2" sheetId="8" state="visible" r:id="rId8"/>
    <sheet name="5.1" sheetId="9" state="visible" r:id="rId9"/>
    <sheet name="6" sheetId="10" state="visible" r:id="rId10"/>
    <sheet name="7" sheetId="11" state="visible" r:id="rId11"/>
    <sheet name="8" sheetId="12" state="visible" r:id="rId12"/>
    <sheet name="Лист1" sheetId="13" state="visible" r:id="rId13"/>
  </sheets>
  <definedNames>
    <definedName name="_xlnm.Print_Area" localSheetId="0" hidden="0">'1'!$A$1:$AD$25</definedName>
    <definedName name="_xlnm.Print_Area" localSheetId="1">'2'!$A$1:$Q$24</definedName>
    <definedName name="_xlnm._FilterDatabase" localSheetId="5" hidden="1">'4'!#REF!</definedName>
    <definedName name="_xlnm.Print_Area" localSheetId="5">'4'!$A$1:$AF$27</definedName>
    <definedName name="_xlnm._FilterDatabase" localSheetId="6" hidden="1">'5'!#REF!</definedName>
    <definedName name="_xlnm.Print_Area" localSheetId="6">'5'!$A$1:$AL$21</definedName>
    <definedName name="_xlnm._FilterDatabase" localSheetId="7" hidden="1">'5.2'!#REF!</definedName>
    <definedName name="_xlnm.Print_Area" localSheetId="7">'5.2'!$A$1:$AL$21</definedName>
    <definedName name="_xlnm._FilterDatabase" localSheetId="8" hidden="1">'5.1'!#REF!</definedName>
    <definedName name="_xlnm.Print_Area" localSheetId="8">'5.1'!$A$1:$AL$23</definedName>
    <definedName name="_xlnm._FilterDatabase" localSheetId="9" hidden="1">'6'!$A$15:$U$15</definedName>
    <definedName name="_xlnm.Print_Area" localSheetId="9">'6'!$A$1:$U$25</definedName>
    <definedName name="_xlnm._FilterDatabase" localSheetId="10" hidden="1">'7'!$A$10:$AL$14</definedName>
    <definedName name="_xlnm.Print_Area" localSheetId="10">'7'!$A$1:$AL$26</definedName>
    <definedName name="_xlnm.Print_Area" localSheetId="11">'8'!$A$1:$F$61</definedName>
  </definedNames>
  <calcPr/>
</workbook>
</file>

<file path=xl/sharedStrings.xml><?xml version="1.0" encoding="utf-8"?>
<sst xmlns="http://schemas.openxmlformats.org/spreadsheetml/2006/main" count="346" uniqueCount="346">
  <si>
    <t xml:space="preserve">Приложение  № 1</t>
  </si>
  <si>
    <r>
      <t xml:space="preserve">к решению ______________ от «__» _________ г. №__________</t>
    </r>
    <r>
      <rPr>
        <vertAlign val="superscript"/>
        <sz val="14"/>
        <rFont val="Times New Roman"/>
      </rPr>
      <t>2)</t>
    </r>
  </si>
  <si>
    <t xml:space="preserve">Перечни инвестиционных проектов</t>
  </si>
  <si>
    <t xml:space="preserve">Раздел 1. План финансирования капитальных вложений по инвестиционным проектам</t>
  </si>
  <si>
    <t xml:space="preserve">ООО "Шелеховский теплоэнергетический комплекс"</t>
  </si>
  <si>
    <t xml:space="preserve">полное наименование субъекта электроэнергетики</t>
  </si>
  <si>
    <t xml:space="preserve">Номер группы инвести-ционных проектов</t>
  </si>
  <si>
    <t xml:space="preserve">  Наименование инвестиционного проекта (наименование группы инвестиционных проектов)</t>
  </si>
  <si>
    <t xml:space="preserve">Идентификатор инвестицион-ного проекта</t>
  </si>
  <si>
    <t xml:space="preserve">Год начала  реализации инвестиционного проекта</t>
  </si>
  <si>
    <t xml:space="preserve">Год окончания реализации инвестицион-ного проекта</t>
  </si>
  <si>
    <t xml:space="preserve"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</si>
  <si>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 рублей                      (с НДС) 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</si>
  <si>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</si>
  <si>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Финансирование капитальных вложений в прогнозных ценах соответствующих лет, млн рублей (с НДС)</t>
  </si>
  <si>
    <t>План</t>
  </si>
  <si>
    <t xml:space="preserve">Утвержденный план 
 2023 год</t>
  </si>
  <si>
    <t xml:space="preserve">Утвержденный план 
 2024 год</t>
  </si>
  <si>
    <t xml:space="preserve">Утвержденный план 
2025 год</t>
  </si>
  <si>
    <t xml:space="preserve">Итого
план</t>
  </si>
  <si>
    <t xml:space="preserve">План </t>
  </si>
  <si>
    <t xml:space="preserve">в базисном уровне цен, млн рублей 
(с НДС)</t>
  </si>
  <si>
    <t xml:space="preserve">в ценах, сложившихся ко времени составления сметной документации, млн рублей (с НДС)</t>
  </si>
  <si>
    <t xml:space="preserve">месяц и год составления сметной документации</t>
  </si>
  <si>
    <t xml:space="preserve">План 
на 01.01.2023</t>
  </si>
  <si>
    <t xml:space="preserve">Общий объем финансирования, в том числе за счет:</t>
  </si>
  <si>
    <t xml:space="preserve">федерального бюджета</t>
  </si>
  <si>
    <t xml:space="preserve">бюджетов субъектов Российской Федерации и муниципальных образований</t>
  </si>
  <si>
    <t xml:space="preserve">средств, полученных от оказания услуг, реализации товаров по регулируемым государством ценам (тарифам)</t>
  </si>
  <si>
    <t xml:space="preserve">иных источников финансирования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</si>
  <si>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</si>
  <si>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</si>
  <si>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</si>
  <si>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</si>
  <si>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</si>
  <si>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</si>
  <si>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</si>
  <si>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</si>
  <si>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</si>
  <si>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</si>
  <si>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</si>
  <si>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</si>
  <si>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</si>
  <si>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</si>
  <si>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</si>
  <si>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1.</t>
  </si>
  <si>
    <t xml:space="preserve">Приобретение шасси для буровой установки</t>
  </si>
  <si>
    <t>М_1AYG</t>
  </si>
  <si>
    <t>7,3</t>
  </si>
  <si>
    <t>2.</t>
  </si>
  <si>
    <t xml:space="preserve">Замена дизель-генератора на ДЭС п.Ягодный</t>
  </si>
  <si>
    <t>М_2DGЯ</t>
  </si>
  <si>
    <t xml:space="preserve">март 2022</t>
  </si>
  <si>
    <t>3.</t>
  </si>
  <si>
    <t xml:space="preserve">Замена дизель-генератора на ДЭС с.Нижнетамбовское</t>
  </si>
  <si>
    <t>М_3DGT</t>
  </si>
  <si>
    <t>4.</t>
  </si>
  <si>
    <t xml:space="preserve">Реконструкция ВЛ-10 кВ в с.Нижнетамбовскоепо ул.Первостроителей с заменой трансформаторной подстанции</t>
  </si>
  <si>
    <t>М_4VL10</t>
  </si>
  <si>
    <t xml:space="preserve">февраль 2024</t>
  </si>
  <si>
    <t>5.</t>
  </si>
  <si>
    <t xml:space="preserve">Реконструкция силового оборудования ДЭС п.Ягодный</t>
  </si>
  <si>
    <t>M_5DES</t>
  </si>
  <si>
    <t>Всего</t>
  </si>
  <si>
    <t>X</t>
  </si>
  <si>
    <t xml:space="preserve">Директор  ООО "ШЕЛТЭК"                                                                                                                                                                                                                                                                                                                                                                                                                                                                                                                 Т.В.Глазко</t>
  </si>
  <si>
    <t xml:space="preserve"> </t>
  </si>
  <si>
    <t xml:space="preserve">Приложение  № 2</t>
  </si>
  <si>
    <t xml:space="preserve">Раздел 2. План освоения капитальных вложений по инвестиционным проектам</t>
  </si>
  <si>
    <t xml:space="preserve">  Наименование инвестиционного проекта (группы инвестиционных проектов)</t>
  </si>
  <si>
    <t xml:space="preserve">Идентификатор инвестиционного проекта</t>
  </si>
  <si>
    <t xml:space="preserve">Год окончания реализации инвестиционного проекта</t>
  </si>
  <si>
    <r>
      <t xml:space="preserve"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</rPr>
      <t xml:space="preserve"> </t>
    </r>
    <r>
      <rPr>
        <sz val="12"/>
        <rFont val="Times New Roman"/>
      </rPr>
      <t xml:space="preserve">в базисном уровне цен, млн рублей (без НДС)</t>
    </r>
  </si>
  <si>
    <t xml:space="preserve">Оценка полной стоимости в прогнозных ценах соответствующих лет, 
млн рублей (без НДС)</t>
  </si>
  <si>
    <t xml:space="preserve">Остаток освоения капитальных вложений, 
млн рублей (без НДС)</t>
  </si>
  <si>
    <t xml:space="preserve">Освоение капитальных вложений в прогнозных ценах соответствующих лет, млн рублей  (без НДС)</t>
  </si>
  <si>
    <t xml:space="preserve"> 2023 год</t>
  </si>
  <si>
    <t xml:space="preserve"> 2024 год</t>
  </si>
  <si>
    <t xml:space="preserve"> 2025 год</t>
  </si>
  <si>
    <t xml:space="preserve">Всего, в т.ч.:</t>
  </si>
  <si>
    <t xml:space="preserve">проектно-изыскательские работы</t>
  </si>
  <si>
    <t xml:space="preserve">строительные работы, реконструкция, монтаж оборудования</t>
  </si>
  <si>
    <t>оборудование</t>
  </si>
  <si>
    <t xml:space="preserve">прочие затраты</t>
  </si>
  <si>
    <t xml:space="preserve">в базисном уровне цен</t>
  </si>
  <si>
    <t xml:space="preserve">в прогнозных ценах соответствующих лет</t>
  </si>
  <si>
    <t xml:space="preserve">Утвержденный план</t>
  </si>
  <si>
    <t>14.1</t>
  </si>
  <si>
    <t>14.2</t>
  </si>
  <si>
    <t>14.3</t>
  </si>
  <si>
    <t>6,08</t>
  </si>
  <si>
    <t xml:space="preserve">Директор ООО "ШЕЛТЭК"                                                                                                                                                                                                                                                                                                                                                                                                 Т.В.Глазко</t>
  </si>
  <si>
    <t xml:space="preserve">ПРИЛОЖЕНИЕ  № 3</t>
  </si>
  <si>
    <t xml:space="preserve">к распоряжению министерства жилищно - коммунального</t>
  </si>
  <si>
    <t xml:space="preserve">  хозяйства Хабаровского края        </t>
  </si>
  <si>
    <t xml:space="preserve">от "_____"_______________________ г. №__________</t>
  </si>
  <si>
    <t xml:space="preserve">Раздел 3. Цели реализации инвестиционных проектов сетевой организации</t>
  </si>
  <si>
    <t xml:space="preserve"> на 2024 год </t>
  </si>
  <si>
    <t xml:space="preserve">Номер группы инвестиционных проектов</t>
  </si>
  <si>
    <t xml:space="preserve">Цели реализации инвестиционных проектов и плановые значения количественных показателей, характеризующие достижение таких целей</t>
  </si>
  <si>
    <t xml:space="preserve">Развитие электрической сети/усиление существующей электрической сети, связанное с подключением новых потребителей</t>
  </si>
  <si>
    <t xml:space="preserve"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</si>
  <si>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качества оказываемых услуг в сфере электроэнергетики </t>
  </si>
  <si>
    <t xml:space="preserve"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</si>
  <si>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</si>
  <si>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Инвестиции, связанные с деятельностью, не относящейся к сфере электроэнергетики</t>
  </si>
  <si>
    <t xml:space="preserve">Показатель увеличения мощности силовых трансформаторов на подстанциях в рамках осущствления технологического присоединеня к электриеским сетям, МВА</t>
  </si>
  <si>
    <t xml:space="preserve">показатель увеличения протяженности линий электропередачи в рамках осуществления технологического присоединения к эл.сетям 6-0,4кВ,  км</t>
  </si>
  <si>
    <t xml:space="preserve">Показатель замены линий электропередачи 6-0,4кВ (км)</t>
  </si>
  <si>
    <t xml:space="preserve">Показатель замены Трансформаторных подстанций(МВА) </t>
  </si>
  <si>
    <t xml:space="preserve">Показатель замены дизель-генератора  ,Мощность МВт/ шт </t>
  </si>
  <si>
    <t xml:space="preserve">Показатель общего числа исполненных в рамках инвестиционной программы обязательств сетевой организации по осуществлению тенологического присоединения (шт)</t>
  </si>
  <si>
    <t xml:space="preserve">Показатель объема финансовых потребностей необходимых для реализации мероприятий, направленных на выполнение предписаний органов исполнительной власти, млн.руб</t>
  </si>
  <si>
    <t xml:space="preserve">Показатель объема финансовых потребностей необходимых для реализации мероприятий, направленных на хозяйственное обеспечение деятельности сетевой организации, млн.руб</t>
  </si>
  <si>
    <t xml:space="preserve">Показатель объема финансовых потребностей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 млн. руб.</t>
  </si>
  <si>
    <t>4.1</t>
  </si>
  <si>
    <t>4.2</t>
  </si>
  <si>
    <t>5.1</t>
  </si>
  <si>
    <t>5.2</t>
  </si>
  <si>
    <t>5.3</t>
  </si>
  <si>
    <t>6.1</t>
  </si>
  <si>
    <t>7.1</t>
  </si>
  <si>
    <t>8.1</t>
  </si>
  <si>
    <t>9.1</t>
  </si>
  <si>
    <t>0,65/1</t>
  </si>
  <si>
    <t xml:space="preserve">Директор ООО ШЕЛТЭК</t>
  </si>
  <si>
    <t>Т.В.Глазко</t>
  </si>
  <si>
    <t xml:space="preserve"> на 2025 год </t>
  </si>
  <si>
    <t xml:space="preserve">Показатель замены линий электропередачи Вл-10 кВ; ВЛ-6 кВ; ВЛ-0,4 кВ;(км)</t>
  </si>
  <si>
    <t xml:space="preserve">снижения технологических электрической энергии,%</t>
  </si>
  <si>
    <t xml:space="preserve">показатель снижения удельного расхода топлива,%</t>
  </si>
  <si>
    <t xml:space="preserve">Показатель замены дизель-генератора  ,Мощность/ шт </t>
  </si>
  <si>
    <t xml:space="preserve">Показатель замены Трансформаторной подстанции,Мощность/шт</t>
  </si>
  <si>
    <t>0,063/1</t>
  </si>
  <si>
    <t xml:space="preserve"> на 2023 год </t>
  </si>
  <si>
    <t xml:space="preserve">Приложение  № 4</t>
  </si>
  <si>
    <t xml:space="preserve">Плановые показатели реализации инвестиционной программы</t>
  </si>
  <si>
    <r>
      <t xml:space="preserve">Раздел 1 .</t>
    </r>
    <r>
      <rPr>
        <b/>
        <vertAlign val="superscript"/>
        <sz val="12"/>
        <rFont val="Times New Roman"/>
      </rPr>
      <t>4)</t>
    </r>
    <r>
      <rPr>
        <b/>
        <sz val="12"/>
        <rFont val="Times New Roman"/>
      </rPr>
      <t xml:space="preserve"> План принятия основных средств и нематериальных активов к бухгалтерскому учету</t>
    </r>
  </si>
  <si>
    <t xml:space="preserve">Идентифика-тор инвестицион-ного проекта</t>
  </si>
  <si>
    <t xml:space="preserve">Первоначальная стоимость принимаемых к учету основных средств и нематериальных активов, млн рублей (без НДС)</t>
  </si>
  <si>
    <t xml:space="preserve">Принятие основных средств и нематериальных активов к бухгалтерскому учету</t>
  </si>
  <si>
    <t xml:space="preserve">Год 2023</t>
  </si>
  <si>
    <t>Итого</t>
  </si>
  <si>
    <t xml:space="preserve">нематериальные активы</t>
  </si>
  <si>
    <t xml:space="preserve">основные средства</t>
  </si>
  <si>
    <t xml:space="preserve">млн рублей (без НДС)</t>
  </si>
  <si>
    <r>
      <t>МВ×А</t>
    </r>
    <r>
      <rPr>
        <vertAlign val="superscript"/>
        <sz val="12"/>
        <color indexed="64"/>
        <rFont val="Times New Roman"/>
      </rPr>
      <t>6)</t>
    </r>
  </si>
  <si>
    <r>
      <t>Мвар</t>
    </r>
    <r>
      <rPr>
        <vertAlign val="superscript"/>
        <sz val="12"/>
        <color indexed="64"/>
        <rFont val="Times New Roman"/>
      </rPr>
      <t>6)</t>
    </r>
  </si>
  <si>
    <r>
      <t xml:space="preserve">км ЛЭП</t>
    </r>
    <r>
      <rPr>
        <vertAlign val="superscript"/>
        <sz val="12"/>
        <color indexed="64"/>
        <rFont val="Times New Roman"/>
      </rPr>
      <t>6)</t>
    </r>
  </si>
  <si>
    <r>
      <t>МВт</t>
    </r>
    <r>
      <rPr>
        <vertAlign val="superscript"/>
        <sz val="12"/>
        <color indexed="64"/>
        <rFont val="Times New Roman"/>
      </rPr>
      <t>6)</t>
    </r>
  </si>
  <si>
    <t xml:space="preserve"> Шт    6)</t>
  </si>
  <si>
    <r>
      <t xml:space="preserve">Шт </t>
    </r>
    <r>
      <rPr>
        <vertAlign val="superscript"/>
        <sz val="12"/>
        <color indexed="64"/>
        <rFont val="Times New Roman"/>
      </rPr>
      <t>6)</t>
    </r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</si>
  <si>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</si>
  <si>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</si>
  <si>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</si>
  <si>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</si>
  <si>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</si>
  <si>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</si>
  <si>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</si>
  <si>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</si>
  <si>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</si>
  <si>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</si>
  <si>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</si>
  <si>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</si>
  <si>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</si>
  <si>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</si>
  <si>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</si>
  <si>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</si>
  <si>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</si>
  <si>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</si>
  <si>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</si>
  <si>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</si>
  <si>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5.3.7</t>
  </si>
  <si>
    <t>6.1.1</t>
  </si>
  <si>
    <t>6.1.2</t>
  </si>
  <si>
    <t>6.1.3</t>
  </si>
  <si>
    <t>6.1.4</t>
  </si>
  <si>
    <t>6.1.5</t>
  </si>
  <si>
    <t>6.1.6</t>
  </si>
  <si>
    <t>6.1.7</t>
  </si>
  <si>
    <t>0,08</t>
  </si>
  <si>
    <t>6</t>
  </si>
  <si>
    <t>1</t>
  </si>
  <si>
    <t>M-5DES</t>
  </si>
  <si>
    <t xml:space="preserve">Директор ООО "ШЕЛТЭК"                                                                                                                                                                                                                                                                                                                                                                        Т.В.Глазко</t>
  </si>
  <si>
    <t xml:space="preserve">                                                                                                                          </t>
  </si>
  <si>
    <t xml:space="preserve">Приложение  № 5</t>
  </si>
  <si>
    <t xml:space="preserve">План ввода основных средств</t>
  </si>
  <si>
    <t xml:space="preserve">Раздел 2. План принятия основных средств и нематериальных активов к бухгалтерскому учету на 2023 год  с распределенеием по кварталам</t>
  </si>
  <si>
    <t xml:space="preserve">Утвержденный план принятия основных средств и нематериальных активов к бухгалтерскому учету на год</t>
  </si>
  <si>
    <t xml:space="preserve">I кв.</t>
  </si>
  <si>
    <t xml:space="preserve">II кв.</t>
  </si>
  <si>
    <t xml:space="preserve">III кв.</t>
  </si>
  <si>
    <t xml:space="preserve">IV кв.</t>
  </si>
  <si>
    <t xml:space="preserve">Итого утвержденный план
за 2023 год</t>
  </si>
  <si>
    <r>
      <t>МВ×А</t>
    </r>
    <r>
      <rPr>
        <vertAlign val="superscript"/>
        <sz val="12"/>
        <color indexed="64"/>
        <rFont val="Times New Roman"/>
      </rPr>
      <t>4)</t>
    </r>
  </si>
  <si>
    <r>
      <t>Мвар</t>
    </r>
    <r>
      <rPr>
        <vertAlign val="superscript"/>
        <sz val="12"/>
        <color indexed="64"/>
        <rFont val="Times New Roman"/>
      </rPr>
      <t>4)</t>
    </r>
  </si>
  <si>
    <r>
      <t xml:space="preserve">км ЛЭП</t>
    </r>
    <r>
      <rPr>
        <vertAlign val="superscript"/>
        <sz val="12"/>
        <color indexed="64"/>
        <rFont val="Times New Roman"/>
      </rPr>
      <t>4)</t>
    </r>
  </si>
  <si>
    <r>
      <t>МВт</t>
    </r>
    <r>
      <rPr>
        <vertAlign val="superscript"/>
        <sz val="12"/>
        <color indexed="64"/>
        <rFont val="Times New Roman"/>
      </rPr>
      <t>4)</t>
    </r>
  </si>
  <si>
    <r>
      <t xml:space="preserve">Шт </t>
    </r>
    <r>
      <rPr>
        <vertAlign val="superscript"/>
        <sz val="12"/>
        <color indexed="64"/>
        <rFont val="Times New Roman"/>
      </rPr>
      <t>4)</t>
    </r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</si>
  <si>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</si>
  <si>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</si>
  <si>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</si>
  <si>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</si>
  <si>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</si>
  <si>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</si>
  <si>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</si>
  <si>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</si>
  <si>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</si>
  <si>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</si>
  <si>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</si>
  <si>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</si>
  <si>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</si>
  <si>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</si>
  <si>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</si>
  <si>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</si>
  <si>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</si>
  <si>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</si>
  <si>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</si>
  <si>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</si>
  <si>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</si>
  <si>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</si>
  <si>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</si>
  <si>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</si>
  <si>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</si>
  <si>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</si>
  <si>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</si>
  <si>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</si>
  <si>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</si>
  <si>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7</t>
  </si>
  <si>
    <t>8</t>
  </si>
  <si>
    <t>9</t>
  </si>
  <si>
    <t>10</t>
  </si>
  <si>
    <t>11</t>
  </si>
  <si>
    <r>
      <rPr>
        <vertAlign val="superscript"/>
        <sz val="12"/>
        <rFont val="Times New Roman"/>
      </rPr>
      <t>1)</t>
    </r>
    <r>
      <rPr>
        <sz val="12"/>
        <rFont val="Times New Roman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</si>
  <si>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</rPr>
      <t>2)</t>
    </r>
    <r>
      <rPr>
        <sz val="12"/>
        <rFont val="Times New Roman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</si>
  <si>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color indexed="64"/>
        <rFont val="Times New Roman"/>
      </rPr>
      <t>3)</t>
    </r>
    <r>
      <rPr>
        <sz val="12"/>
        <color indexed="64"/>
        <rFont val="Times New Roman"/>
      </rPr>
      <t xml:space="preserve"> Форма заполняется на первый год периода реализации инвестиционной программы сетевой организации.</t>
    </r>
  </si>
  <si>
    <r>
      <rPr>
        <vertAlign val="superscript"/>
        <sz val="12"/>
        <rFont val="Times New Roman"/>
      </rPr>
      <t xml:space="preserve">4) </t>
    </r>
    <r>
      <rPr>
        <sz val="12"/>
        <rFont val="Times New Roman"/>
      </rPr>
      <t xml:space="preserve"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</si>
  <si>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t xml:space="preserve">Директор ООО ШЕЛТЭК                                                                                                                                                                                                                                                                                                                                                                                                                                                                                                                                                               Т.В.Глазко</t>
  </si>
  <si>
    <t xml:space="preserve">Приложение  № 5.2</t>
  </si>
  <si>
    <r>
      <t xml:space="preserve">Раздел 2. План принятия основных средств и нематериальных активов к бухгалтерскому учету на год _</t>
    </r>
    <r>
      <rPr>
        <b/>
        <u val="single"/>
        <sz val="14"/>
        <rFont val="Times New Roman"/>
      </rPr>
      <t>2024</t>
    </r>
    <r>
      <rPr>
        <b/>
        <sz val="14"/>
        <rFont val="Times New Roman"/>
      </rPr>
      <t xml:space="preserve"> с распределенеием по кварталам</t>
    </r>
  </si>
  <si>
    <t xml:space="preserve">Итого утвержденный план
за 2024 год</t>
  </si>
  <si>
    <t>M_2DGЯ</t>
  </si>
  <si>
    <t xml:space="preserve">Приложение  № 5.1</t>
  </si>
  <si>
    <t xml:space="preserve">Раздел 2. План принятия основных средств и нематериальных активов к бухгалтерскому учету на 2025 год с распределенеием по кварталам</t>
  </si>
  <si>
    <t xml:space="preserve">Итого утвержденный план
за 2025 год</t>
  </si>
  <si>
    <t xml:space="preserve"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</si>
  <si>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</si>
  <si>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год 2023</t>
  </si>
  <si>
    <t>Квартал</t>
  </si>
  <si>
    <r>
      <t xml:space="preserve"> Шт </t>
    </r>
    <r>
      <rPr>
        <vertAlign val="superscript"/>
        <sz val="12"/>
        <color indexed="64"/>
        <rFont val="Times New Roman"/>
      </rPr>
      <t>4)</t>
    </r>
  </si>
  <si>
    <t>3</t>
  </si>
  <si>
    <t>0,65</t>
  </si>
  <si>
    <t>0,4</t>
  </si>
  <si>
    <t>0,063</t>
  </si>
  <si>
    <t xml:space="preserve">Директор ООО "ШЕЛТЭК"                                                                                                                                                                                                                                                                                                                                                     Т.В. Глазко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</si>
  <si>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Приложение  № __</t>
    </r>
    <r>
      <rPr>
        <vertAlign val="superscript"/>
        <sz val="14"/>
        <rFont val="Times New Roman"/>
      </rPr>
      <t>1)</t>
    </r>
  </si>
  <si>
    <t xml:space="preserve">Раздел 2. Ввод объектов инвестиционной деятельности (мощностей) в эксплуатацию</t>
  </si>
  <si>
    <t xml:space="preserve">Характеристики объекта электроэнергетики (объекта инвестиционной деятельности)</t>
  </si>
  <si>
    <t xml:space="preserve">Ввод объектов инвестиционной деятельности (мощностей) в эксплуатацию</t>
  </si>
  <si>
    <r>
      <t>МВ×А</t>
    </r>
    <r>
      <rPr>
        <vertAlign val="superscript"/>
        <sz val="12"/>
        <rFont val="Times New Roman"/>
      </rPr>
      <t>4)</t>
    </r>
  </si>
  <si>
    <r>
      <t>Мвар</t>
    </r>
    <r>
      <rPr>
        <vertAlign val="superscript"/>
        <sz val="12"/>
        <rFont val="Times New Roman"/>
      </rPr>
      <t>4)</t>
    </r>
  </si>
  <si>
    <r>
      <t xml:space="preserve">км ВЛ
 1-цеп</t>
    </r>
    <r>
      <rPr>
        <vertAlign val="superscript"/>
        <sz val="12"/>
        <rFont val="Times New Roman"/>
      </rPr>
      <t>4)</t>
    </r>
  </si>
  <si>
    <r>
      <t xml:space="preserve">км ВЛ
 2-цеп</t>
    </r>
    <r>
      <rPr>
        <vertAlign val="superscript"/>
        <sz val="12"/>
        <rFont val="Times New Roman"/>
      </rPr>
      <t>4)</t>
    </r>
  </si>
  <si>
    <r>
      <t xml:space="preserve">км КЛ</t>
    </r>
    <r>
      <rPr>
        <vertAlign val="superscript"/>
        <sz val="12"/>
        <rFont val="Times New Roman"/>
      </rPr>
      <t>4)</t>
    </r>
  </si>
  <si>
    <r>
      <t>МВт</t>
    </r>
    <r>
      <rPr>
        <vertAlign val="superscript"/>
        <sz val="12"/>
        <rFont val="Times New Roman"/>
      </rPr>
      <t>4)</t>
    </r>
  </si>
  <si>
    <t xml:space="preserve">Реконструкция ВЛ-10 кВ в с.Нижнетамбовское с заменой трансформаторной подстанции</t>
  </si>
  <si>
    <t xml:space="preserve">Директор  ООО "ШЕЛТЭК"                                                                                                                                                                                                                                                                                                                                                                                                                                                    Т.В.Глазко</t>
  </si>
  <si>
    <t xml:space="preserve">Приложение  № 8</t>
  </si>
  <si>
    <r>
      <t xml:space="preserve">Раздел 3. Источники финансирования инвестиционной программы</t>
    </r>
    <r>
      <rPr>
        <b/>
        <vertAlign val="superscript"/>
        <sz val="12"/>
        <rFont val="Times New Roman"/>
      </rPr>
      <t>3)</t>
    </r>
  </si>
  <si>
    <r>
      <t>_</t>
    </r>
    <r>
      <rPr>
        <u val="single"/>
        <sz val="12"/>
        <color indexed="64"/>
        <rFont val="Times New Roman"/>
      </rPr>
      <t xml:space="preserve">Хабаровский край</t>
    </r>
    <r>
      <rPr>
        <sz val="12"/>
        <color indexed="64"/>
        <rFont val="Times New Roman"/>
      </rPr>
      <t>____</t>
    </r>
    <r>
      <rPr>
        <vertAlign val="superscript"/>
        <sz val="12"/>
        <color indexed="64"/>
        <rFont val="Times New Roman"/>
      </rPr>
      <t>4)</t>
    </r>
  </si>
  <si>
    <t xml:space="preserve">наименование субъекта Российской Федерации</t>
  </si>
  <si>
    <t xml:space="preserve">млн рублей</t>
  </si>
  <si>
    <t xml:space="preserve">№ п/п</t>
  </si>
  <si>
    <t>Показатель</t>
  </si>
  <si>
    <t xml:space="preserve">2023 год </t>
  </si>
  <si>
    <t xml:space="preserve">Итого </t>
  </si>
  <si>
    <t>3.1</t>
  </si>
  <si>
    <t>4</t>
  </si>
  <si>
    <t xml:space="preserve">Источники финансирования инвестиционной программы всего (I+II), в том числе:</t>
  </si>
  <si>
    <t>I</t>
  </si>
  <si>
    <t xml:space="preserve">Собственные средства всего, в том числе:</t>
  </si>
  <si>
    <t>1.1</t>
  </si>
  <si>
    <t xml:space="preserve">Прибыль, направляемая на инвестиции, в том числе:</t>
  </si>
  <si>
    <t>1.1.1</t>
  </si>
  <si>
    <t xml:space="preserve">инвестиционная составляющая в тарифах, в том числе: </t>
  </si>
  <si>
    <t>1.1.1.1</t>
  </si>
  <si>
    <r>
      <t xml:space="preserve">передача эл/энергии    наименование вида деятельности</t>
    </r>
    <r>
      <rPr>
        <vertAlign val="superscript"/>
        <sz val="12"/>
        <rFont val="Times New Roman"/>
      </rPr>
      <t xml:space="preserve">6)   </t>
    </r>
  </si>
  <si>
    <t>1.1.1.2</t>
  </si>
  <si>
    <r>
      <t xml:space="preserve">наименование вида деятельности</t>
    </r>
    <r>
      <rPr>
        <vertAlign val="superscript"/>
        <sz val="12"/>
        <rFont val="Times New Roman"/>
      </rPr>
      <t>6)</t>
    </r>
  </si>
  <si>
    <t>1.1.1.3</t>
  </si>
  <si>
    <t xml:space="preserve">производство и поставка электрической энергии и мощности</t>
  </si>
  <si>
    <t>1.1.2</t>
  </si>
  <si>
    <t xml:space="preserve">прибыль от продажи электрической энергии (мощности) по нерегулируемым ценам</t>
  </si>
  <si>
    <t>1.1.3</t>
  </si>
  <si>
    <t xml:space="preserve">прибыль от технологического присоединения, в том числе:</t>
  </si>
  <si>
    <t>1.1.3.1</t>
  </si>
  <si>
    <t xml:space="preserve">от технологического присоединения объектов по производству электрической энергии</t>
  </si>
  <si>
    <t>1.1.3.2</t>
  </si>
  <si>
    <t xml:space="preserve">от технологического присоединения потребителей электрической энергии</t>
  </si>
  <si>
    <t>1.1.4</t>
  </si>
  <si>
    <t xml:space="preserve">прочая прибыль</t>
  </si>
  <si>
    <t>1.2</t>
  </si>
  <si>
    <t xml:space="preserve">Амортизация основных средств всего, в том числе:</t>
  </si>
  <si>
    <t>1.2.1</t>
  </si>
  <si>
    <t xml:space="preserve">амортизация, учтенная в тарифах, всего, в том числе:</t>
  </si>
  <si>
    <t>1.2.1.1</t>
  </si>
  <si>
    <t>1.2.1.2</t>
  </si>
  <si>
    <t>…</t>
  </si>
  <si>
    <t>1.2.2</t>
  </si>
  <si>
    <t xml:space="preserve">прочая амортизация</t>
  </si>
  <si>
    <t>1.2.3</t>
  </si>
  <si>
    <t xml:space="preserve">недоиспользованная амортизация прошлых лет всего, в том числе:</t>
  </si>
  <si>
    <t>1.2.3.1</t>
  </si>
  <si>
    <t>1.2.3.2</t>
  </si>
  <si>
    <t>1.3</t>
  </si>
  <si>
    <t xml:space="preserve">Возврат налога на добавленную стоимость</t>
  </si>
  <si>
    <t>1.4</t>
  </si>
  <si>
    <t xml:space="preserve">Прочие собственные средства всего, в том числе: </t>
  </si>
  <si>
    <t>1.4.1</t>
  </si>
  <si>
    <t xml:space="preserve">средства дополнительной эмиссии акций</t>
  </si>
  <si>
    <t>II</t>
  </si>
  <si>
    <t xml:space="preserve">Привлеченные средства, всего, в том числе:</t>
  </si>
  <si>
    <t>2.1</t>
  </si>
  <si>
    <t>Кредиты</t>
  </si>
  <si>
    <t>2.2</t>
  </si>
  <si>
    <t xml:space="preserve">Облигационные займы</t>
  </si>
  <si>
    <t>2.3</t>
  </si>
  <si>
    <t>Векселя</t>
  </si>
  <si>
    <t>2.4</t>
  </si>
  <si>
    <t xml:space="preserve">Займы организаций</t>
  </si>
  <si>
    <t>2.5</t>
  </si>
  <si>
    <t xml:space="preserve">Бюджетное финансирование, всего, в том числе:</t>
  </si>
  <si>
    <t>2.5.1</t>
  </si>
  <si>
    <t xml:space="preserve">средства федерального бюджета, всего, в том числе:</t>
  </si>
  <si>
    <t>2.5.1.1</t>
  </si>
  <si>
    <t xml:space="preserve">средства федерального бюджета, недоиспользованные в прошлых периодах</t>
  </si>
  <si>
    <t>2.5.2</t>
  </si>
  <si>
    <t xml:space="preserve">средства консолидированного бюджета субъекта Российской Федерации, всего, в том числе:</t>
  </si>
  <si>
    <t>2.5.2.1</t>
  </si>
  <si>
    <t xml:space="preserve">средства консолидированного бюджета субъекта Российской Федерации, недоиспользованные в прошлых периодах</t>
  </si>
  <si>
    <t>2.6</t>
  </si>
  <si>
    <t xml:space="preserve">Использование лизинга</t>
  </si>
  <si>
    <t>2.7</t>
  </si>
  <si>
    <t xml:space="preserve">Прочие привлеченные средства</t>
  </si>
  <si>
    <t xml:space="preserve">Директор ООО "ШЕЛТЭК"                                       Т.В.Глазко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</si>
</sst>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р_._-;\-* #,##0.00_р_._-;_-* &quot;-&quot;??_р_._-;_-@_-"/>
    <numFmt numFmtId="161" formatCode="#,##0_ ;\-#,##0\ "/>
    <numFmt numFmtId="162" formatCode="_-* #,##0.00\ _р_._-;\-* #,##0.00\ _р_._-;_-* &quot;-&quot;??\ _р_._-;_-@_-"/>
    <numFmt numFmtId="163" formatCode="0.000"/>
    <numFmt numFmtId="164" formatCode="0.0"/>
    <numFmt numFmtId="165" formatCode="#,##0.00_ ;\-#,##0.00\ "/>
    <numFmt numFmtId="166" formatCode="_-* #,##0_р_._-;\-* #,##0_р_._-;_-* &quot;-&quot;??_р_._-;_-@_-"/>
  </numFmts>
  <fonts count="52">
    <font>
      <sz val="12.000000"/>
      <color theme="1"/>
      <name val="Times New Roman"/>
    </font>
    <font>
      <sz val="11.000000"/>
      <color indexed="64"/>
      <name val="Calibri"/>
    </font>
    <font>
      <sz val="11.000000"/>
      <color indexed="65"/>
      <name val="Calibri"/>
    </font>
    <font>
      <sz val="10.000000"/>
      <name val="Arial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1.000000"/>
      <color theme="1"/>
      <name val="Calibri"/>
      <scheme val="minor"/>
    </font>
    <font>
      <sz val="10.000000"/>
      <name val="Arial Cyr"/>
    </font>
    <font>
      <sz val="12.000000"/>
      <name val="Times New Roman"/>
    </font>
    <font>
      <sz val="11.000000"/>
      <color indexed="64"/>
      <name val="SimSun"/>
    </font>
    <font>
      <sz val="11.000000"/>
      <color indexed="20"/>
      <name val="Calibri"/>
    </font>
    <font>
      <i/>
      <sz val="11.000000"/>
      <color indexed="23"/>
      <name val="Calibri"/>
    </font>
    <font>
      <sz val="10.000000"/>
      <color indexed="62"/>
      <name val="Arial Cyr"/>
    </font>
    <font>
      <sz val="11.000000"/>
      <color indexed="52"/>
      <name val="Calibri"/>
    </font>
    <font>
      <sz val="10.000000"/>
      <name val="Helv"/>
    </font>
    <font>
      <sz val="11.000000"/>
      <color indexed="2"/>
      <name val="Calibri"/>
    </font>
    <font>
      <sz val="10.000000"/>
      <name val="Arial Narrow"/>
    </font>
    <font>
      <sz val="11.000000"/>
      <color indexed="17"/>
      <name val="Calibri"/>
    </font>
    <font>
      <sz val="14.000000"/>
      <name val="Times New Roman"/>
    </font>
    <font>
      <b/>
      <sz val="14.000000"/>
      <name val="Times New Roman"/>
    </font>
    <font>
      <b/>
      <sz val="14.000000"/>
      <color indexed="64"/>
      <name val="Times New Roman"/>
    </font>
    <font>
      <sz val="12.000000"/>
      <color indexed="64"/>
      <name val="Times New Roman"/>
    </font>
    <font>
      <sz val="12.000000"/>
      <color indexed="2"/>
      <name val="Times New Roman"/>
    </font>
    <font>
      <b/>
      <sz val="12.000000"/>
      <name val="Times New Roman"/>
    </font>
    <font>
      <sz val="9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b/>
      <u/>
      <sz val="14.000000"/>
      <color theme="1"/>
      <name val="Times New Roman"/>
    </font>
    <font>
      <sz val="14.000000"/>
      <color theme="1"/>
      <name val="Times New Roman"/>
    </font>
    <font>
      <sz val="11.000000"/>
      <color theme="1"/>
      <name val="Times New Roman"/>
    </font>
    <font>
      <sz val="9.000000"/>
      <name val="Times New Roman"/>
    </font>
    <font>
      <sz val="10.000000"/>
      <name val="Times New Roman"/>
    </font>
    <font>
      <sz val="11.000000"/>
      <name val="Times New Roman"/>
    </font>
    <font>
      <sz val="11.000000"/>
      <color indexed="2"/>
      <name val="Times New Roman"/>
    </font>
    <font>
      <b/>
      <sz val="12.000000"/>
      <color indexed="64"/>
      <name val="Times New Roman"/>
    </font>
    <font>
      <vertAlign val="superscript"/>
      <sz val="12.000000"/>
      <color indexed="64"/>
      <name val="Times New Roman"/>
    </font>
    <font>
      <sz val="14.000000"/>
      <color indexed="64"/>
      <name val="Times New Roman"/>
    </font>
    <font>
      <sz val="12.000000"/>
      <color indexed="64"/>
      <name val="Calibri"/>
    </font>
    <font>
      <b/>
      <sz val="18.000000"/>
      <name val="Times New Roman"/>
    </font>
    <font>
      <b/>
      <sz val="16.000000"/>
      <color indexed="64"/>
      <name val="Times New Roman"/>
    </font>
    <font>
      <sz val="10.000000"/>
      <name val="Times New Roman CYR"/>
    </font>
    <font>
      <sz val="12.000000"/>
      <name val="Times New Roman CYR"/>
    </font>
    <font>
      <sz val="12.000000"/>
      <name val="Calibri"/>
    </font>
    <font>
      <sz val="8.000000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</fills>
  <borders count="49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8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1" applyFont="1" applyFill="1" applyBorder="1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4" fillId="0" borderId="0" numFmtId="0" applyNumberFormat="1" applyFont="1" applyFill="1" applyBorder="1"/>
    <xf fontId="15" fillId="0" borderId="0" numFmtId="0" applyNumberFormat="1" applyFont="1" applyFill="1" applyBorder="1"/>
    <xf fontId="3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4" fillId="0" borderId="0" numFmtId="0" applyNumberFormat="1" applyFont="1" applyFill="1" applyBorder="1"/>
    <xf fontId="16" fillId="0" borderId="0" numFmtId="0" applyNumberFormat="1" applyFont="1" applyFill="1" applyBorder="1"/>
    <xf fontId="3" fillId="0" borderId="0" numFmtId="0" applyNumberFormat="1" applyFont="1" applyFill="1" applyBorder="1"/>
    <xf fontId="16" fillId="0" borderId="0" numFmtId="0" applyNumberFormat="1" applyFont="1" applyFill="1" applyBorder="1"/>
    <xf fontId="3" fillId="0" borderId="0" numFmtId="0" applyNumberFormat="1" applyFont="1" applyFill="1" applyBorder="1"/>
    <xf fontId="17" fillId="0" borderId="0" numFmtId="0" applyNumberFormat="1" applyFont="1" applyFill="1" applyBorder="1"/>
    <xf fontId="16" fillId="0" borderId="0" numFmtId="0" applyNumberFormat="1" applyFont="1" applyFill="1" applyBorder="1"/>
    <xf fontId="17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6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6" fillId="0" borderId="0" numFmtId="0" applyNumberFormat="1" applyFont="1" applyFill="1" applyBorder="1"/>
    <xf fontId="18" fillId="3" borderId="0" numFmtId="0" applyNumberFormat="0" applyFont="1" applyFill="1" applyBorder="0" applyProtection="0"/>
    <xf fontId="18" fillId="3" borderId="0" numFmtId="0" applyNumberFormat="0" applyFont="1" applyFill="1" applyBorder="0" applyProtection="0"/>
    <xf fontId="19" fillId="0" borderId="0" numFmtId="0" applyNumberFormat="0" applyFont="1" applyFill="0" applyBorder="0" applyProtection="0"/>
    <xf fontId="19" fillId="0" borderId="0" numFmtId="0" applyNumberFormat="0" applyFont="1" applyFill="0" applyBorder="0" applyProtection="0"/>
    <xf fontId="1" fillId="23" borderId="8" numFmtId="0" applyNumberFormat="0" applyFont="0" applyFill="1" applyBorder="1" applyProtection="0"/>
    <xf fontId="1" fillId="23" borderId="8" numFmtId="0" applyNumberFormat="0" applyFont="0" applyFill="1" applyBorder="1" applyProtection="0"/>
    <xf fontId="3" fillId="0" borderId="0" numFmtId="9" applyNumberFormat="1" applyFont="0" applyFill="0" applyBorder="0" applyProtection="0"/>
    <xf fontId="20" fillId="0" borderId="0" numFmtId="9" applyNumberFormat="1" applyFont="1" applyFill="0" applyBorder="0" applyProtection="0"/>
    <xf fontId="15" fillId="0" borderId="0" numFmtId="9" applyNumberFormat="1" applyFont="0" applyFill="0" applyBorder="0" applyProtection="0"/>
    <xf fontId="16" fillId="0" borderId="0" numFmtId="9" applyNumberFormat="1" applyFont="0" applyFill="0" applyBorder="0" applyProtection="0"/>
    <xf fontId="1" fillId="0" borderId="0" numFmtId="9" applyNumberFormat="1" applyFont="0" applyFill="0" applyBorder="0" applyProtection="0"/>
    <xf fontId="21" fillId="0" borderId="9" numFmtId="0" applyNumberFormat="0" applyFont="1" applyFill="0" applyBorder="1" applyProtection="0"/>
    <xf fontId="21" fillId="0" borderId="9" numFmtId="0" applyNumberFormat="0" applyFont="1" applyFill="0" applyBorder="1" applyProtection="0"/>
    <xf fontId="22" fillId="0" borderId="0" numFmtId="0" applyNumberFormat="1" applyFont="1" applyFill="1" applyBorder="1"/>
    <xf fontId="23" fillId="0" borderId="0" numFmtId="0" applyNumberFormat="0" applyFont="1" applyFill="0" applyBorder="0" applyProtection="0"/>
    <xf fontId="23" fillId="0" borderId="0" numFmtId="0" applyNumberFormat="0" applyFont="1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3" fillId="0" borderId="0" numFmtId="161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0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2" applyNumberFormat="1" applyFont="0" applyFill="0" applyBorder="0" applyProtection="0"/>
    <xf fontId="1" fillId="0" borderId="0" numFmtId="160" applyNumberFormat="1" applyFont="0" applyFill="0" applyBorder="0" applyProtection="0"/>
    <xf fontId="24" fillId="0" borderId="0" numFmtId="160" applyNumberFormat="1" applyFont="0" applyFill="0" applyBorder="0" applyProtection="0"/>
    <xf fontId="3" fillId="0" borderId="0" numFmtId="162" applyNumberFormat="1" applyFont="0" applyFill="0" applyBorder="0" applyProtection="0"/>
    <xf fontId="1" fillId="0" borderId="0" numFmtId="160" applyNumberFormat="1" applyFont="0" applyFill="0" applyBorder="0" applyProtection="0"/>
    <xf fontId="25" fillId="4" borderId="0" numFmtId="0" applyNumberFormat="0" applyFont="1" applyFill="1" applyBorder="0" applyProtection="0"/>
    <xf fontId="25" fillId="4" borderId="0" numFmtId="0" applyNumberFormat="0" applyFont="1" applyFill="1" applyBorder="0" applyProtection="0"/>
  </cellStyleXfs>
  <cellXfs count="276">
    <xf fontId="0" fillId="0" borderId="0" numFmtId="0" xfId="0"/>
    <xf fontId="16" fillId="0" borderId="0" numFmtId="0" xfId="0" applyFont="1"/>
    <xf fontId="26" fillId="0" borderId="0" numFmtId="0" xfId="78" applyFont="1" applyAlignment="1">
      <alignment horizontal="right" vertical="center"/>
    </xf>
    <xf fontId="26" fillId="0" borderId="0" numFmtId="0" xfId="78" applyFont="1" applyAlignment="1">
      <alignment horizontal="right"/>
    </xf>
    <xf fontId="27" fillId="0" borderId="0" numFmtId="0" xfId="0" applyFont="1" applyAlignment="1">
      <alignment horizontal="center" vertical="center"/>
    </xf>
    <xf fontId="27" fillId="0" borderId="0" numFmtId="0" xfId="0" applyFont="1" applyAlignment="1">
      <alignment horizontal="center"/>
    </xf>
    <xf fontId="26" fillId="0" borderId="0" numFmtId="0" xfId="0" applyFont="1" applyAlignment="1">
      <alignment horizontal="center" vertical="center"/>
    </xf>
    <xf fontId="28" fillId="0" borderId="0" numFmtId="0" xfId="187" applyFont="1" applyAlignment="1">
      <alignment horizontal="center" vertical="center"/>
    </xf>
    <xf fontId="28" fillId="0" borderId="0" numFmtId="0" xfId="187" applyFont="1" applyAlignment="1">
      <alignment vertical="center"/>
    </xf>
    <xf fontId="29" fillId="0" borderId="0" numFmtId="0" xfId="187" applyFont="1" applyAlignment="1">
      <alignment horizontal="center" vertical="top"/>
    </xf>
    <xf fontId="29" fillId="0" borderId="0" numFmtId="0" xfId="187" applyFont="1" applyAlignment="1">
      <alignment vertical="top"/>
    </xf>
    <xf fontId="16" fillId="0" borderId="10" numFmtId="0" xfId="0" applyFont="1" applyBorder="1" applyAlignment="1">
      <alignment horizontal="center" vertical="center" wrapText="1"/>
    </xf>
    <xf fontId="16" fillId="0" borderId="10" numFmtId="0" xfId="0" applyFont="1" applyBorder="1" applyAlignment="1">
      <alignment horizontal="center" textRotation="90" vertical="center" wrapText="1"/>
    </xf>
    <xf fontId="16" fillId="0" borderId="11" numFmtId="0" xfId="0" applyFont="1" applyBorder="1" applyAlignment="1">
      <alignment horizontal="center" vertical="center" wrapText="1"/>
    </xf>
    <xf fontId="16" fillId="0" borderId="12" numFmtId="0" xfId="0" applyFont="1" applyBorder="1" applyAlignment="1">
      <alignment horizontal="center" vertical="center" wrapText="1"/>
    </xf>
    <xf fontId="16" fillId="0" borderId="13" numFmtId="0" xfId="0" applyFont="1" applyBorder="1" applyAlignment="1">
      <alignment horizontal="center" vertical="center" wrapText="1"/>
    </xf>
    <xf fontId="16" fillId="0" borderId="14" numFmtId="0" xfId="0" applyFont="1" applyBorder="1" applyAlignment="1">
      <alignment horizontal="center" textRotation="90" vertical="center" wrapText="1"/>
    </xf>
    <xf fontId="16" fillId="0" borderId="15" numFmtId="0" xfId="0" applyFont="1" applyBorder="1" applyAlignment="1">
      <alignment horizontal="center" textRotation="90" vertical="center" wrapText="1"/>
    </xf>
    <xf fontId="16" fillId="0" borderId="10" numFmtId="49" xfId="0" applyNumberFormat="1" applyFont="1" applyBorder="1" applyAlignment="1">
      <alignment horizontal="center" vertical="center" wrapText="1"/>
    </xf>
    <xf fontId="30" fillId="0" borderId="10" numFmtId="0" xfId="187" applyFont="1" applyBorder="1" applyAlignment="1">
      <alignment horizontal="center" vertical="center" wrapText="1"/>
    </xf>
    <xf fontId="16" fillId="0" borderId="10" numFmtId="17" xfId="0" applyNumberFormat="1" applyFont="1" applyBorder="1" applyAlignment="1">
      <alignment horizontal="center" vertical="center" wrapText="1"/>
    </xf>
    <xf fontId="29" fillId="0" borderId="10" numFmtId="0" xfId="187" applyFont="1" applyBorder="1" applyAlignment="1">
      <alignment horizontal="center" vertical="center"/>
    </xf>
    <xf fontId="26" fillId="0" borderId="10" numFmtId="0" xfId="77" applyFont="1" applyBorder="1" applyAlignment="1">
      <alignment horizontal="left" vertical="center" wrapText="1"/>
    </xf>
    <xf fontId="29" fillId="0" borderId="10" numFmtId="0" xfId="187" applyFont="1" applyBorder="1" applyAlignment="1">
      <alignment horizontal="center" vertical="center" wrapText="1"/>
    </xf>
    <xf fontId="29" fillId="0" borderId="10" numFmtId="2" xfId="187" applyNumberFormat="1" applyFont="1" applyBorder="1" applyAlignment="1">
      <alignment horizontal="center" vertical="center" wrapText="1"/>
    </xf>
    <xf fontId="16" fillId="0" borderId="10" numFmtId="2" xfId="0" applyNumberFormat="1" applyFont="1" applyBorder="1" applyAlignment="1">
      <alignment horizontal="center" vertical="center" wrapText="1"/>
    </xf>
    <xf fontId="16" fillId="0" borderId="10" numFmtId="2" xfId="0" applyNumberFormat="1" applyFont="1" applyBorder="1" applyAlignment="1">
      <alignment horizontal="center" vertical="center"/>
    </xf>
    <xf fontId="16" fillId="0" borderId="0" numFmtId="0" xfId="0" applyFont="1" applyAlignment="1">
      <alignment horizontal="center" vertical="center" wrapText="1"/>
    </xf>
    <xf fontId="16" fillId="0" borderId="16" numFmtId="0" xfId="0" applyFont="1" applyBorder="1" applyAlignment="1">
      <alignment horizontal="center" vertical="center" wrapText="1"/>
    </xf>
    <xf fontId="26" fillId="0" borderId="16" numFmtId="0" xfId="77" applyFont="1" applyBorder="1" applyAlignment="1">
      <alignment horizontal="left" vertical="center" wrapText="1"/>
    </xf>
    <xf fontId="30" fillId="0" borderId="16" numFmtId="0" xfId="0" applyFont="1" applyBorder="1" applyAlignment="1">
      <alignment horizontal="center" vertical="center" wrapText="1"/>
    </xf>
    <xf fontId="16" fillId="0" borderId="16" numFmtId="2" xfId="0" applyNumberFormat="1" applyFont="1" applyBorder="1" applyAlignment="1">
      <alignment horizontal="center" vertical="center" wrapText="1"/>
    </xf>
    <xf fontId="16" fillId="0" borderId="16" numFmtId="49" xfId="0" applyNumberFormat="1" applyFont="1" applyBorder="1" applyAlignment="1">
      <alignment horizontal="center" vertical="center" wrapText="1"/>
    </xf>
    <xf fontId="31" fillId="0" borderId="0" numFmtId="0" xfId="0" applyFont="1"/>
    <xf fontId="16" fillId="0" borderId="17" numFmtId="0" xfId="0" applyFont="1" applyBorder="1" applyAlignment="1">
      <alignment horizontal="center" vertical="center" wrapText="1"/>
    </xf>
    <xf fontId="30" fillId="0" borderId="17" numFmtId="0" xfId="0" applyFont="1" applyBorder="1" applyAlignment="1">
      <alignment horizontal="center" vertical="center" wrapText="1"/>
    </xf>
    <xf fontId="16" fillId="0" borderId="18" numFmtId="0" xfId="0" applyFont="1" applyBorder="1" applyAlignment="1">
      <alignment horizontal="center" vertical="center" wrapText="1"/>
    </xf>
    <xf fontId="16" fillId="0" borderId="16" numFmtId="49" xfId="0" applyNumberFormat="1" applyFont="1" applyBorder="1" applyAlignment="1">
      <alignment horizontal="center" vertical="center" wrapText="1"/>
    </xf>
    <xf fontId="16" fillId="0" borderId="19" numFmtId="0" xfId="0" applyFont="1" applyBorder="1" applyAlignment="1">
      <alignment horizontal="center" vertical="center" wrapText="1"/>
    </xf>
    <xf fontId="31" fillId="0" borderId="14" numFmtId="0" xfId="0" applyFont="1" applyBorder="1"/>
    <xf fontId="31" fillId="0" borderId="14" numFmtId="0" xfId="0" applyFont="1" applyBorder="1" applyAlignment="1">
      <alignment horizontal="center"/>
    </xf>
    <xf fontId="31" fillId="0" borderId="14" numFmtId="2" xfId="0" applyNumberFormat="1" applyFont="1" applyBorder="1" applyAlignment="1">
      <alignment horizontal="center"/>
    </xf>
    <xf fontId="31" fillId="0" borderId="0" numFmtId="0" xfId="0" applyFont="1" applyAlignment="1">
      <alignment horizontal="center"/>
    </xf>
    <xf fontId="31" fillId="0" borderId="0" numFmtId="2" xfId="0" applyNumberFormat="1" applyFont="1" applyAlignment="1">
      <alignment horizontal="center"/>
    </xf>
    <xf fontId="16" fillId="0" borderId="0" numFmtId="0" xfId="0" applyFont="1" applyAlignment="1">
      <alignment wrapText="1"/>
    </xf>
    <xf fontId="16" fillId="0" borderId="0" numFmtId="0" xfId="0" applyFont="1" applyAlignment="1">
      <alignment horizontal="left" wrapText="1"/>
    </xf>
    <xf fontId="16" fillId="0" borderId="0" numFmtId="0" xfId="0" applyFont="1" applyAlignment="1">
      <alignment horizontal="left"/>
    </xf>
    <xf fontId="16" fillId="0" borderId="0" numFmtId="0" xfId="0" applyFont="1" applyAlignment="1">
      <alignment horizontal="left" vertical="center" wrapText="1"/>
    </xf>
    <xf fontId="27" fillId="0" borderId="0" numFmtId="0" xfId="0" applyFont="1"/>
    <xf fontId="31" fillId="0" borderId="20" numFmtId="1" xfId="0" applyNumberFormat="1" applyFont="1" applyBorder="1" applyAlignment="1">
      <alignment horizontal="center" vertical="top"/>
    </xf>
    <xf fontId="16" fillId="0" borderId="16" numFmtId="0" xfId="0" applyFont="1" applyBorder="1" applyAlignment="1">
      <alignment horizontal="center" textRotation="90" vertical="center" wrapText="1"/>
    </xf>
    <xf fontId="16" fillId="0" borderId="10" numFmtId="0" xfId="0" applyFont="1" applyBorder="1" applyAlignment="1">
      <alignment horizontal="center" vertical="center"/>
    </xf>
    <xf fontId="16" fillId="0" borderId="14" numFmtId="0" xfId="0" applyFont="1" applyBorder="1" applyAlignment="1">
      <alignment horizontal="center" vertical="center" wrapText="1"/>
    </xf>
    <xf fontId="16" fillId="0" borderId="10" numFmtId="0" xfId="78" applyFont="1" applyBorder="1" applyAlignment="1">
      <alignment horizontal="center" textRotation="90" vertical="center" wrapText="1"/>
    </xf>
    <xf fontId="26" fillId="0" borderId="10" numFmtId="0" xfId="0" applyFont="1" applyBorder="1" applyAlignment="1">
      <alignment horizontal="center" vertical="center" wrapText="1"/>
    </xf>
    <xf fontId="16" fillId="24" borderId="10" numFmtId="0" xfId="0" applyFont="1" applyFill="1" applyBorder="1" applyAlignment="1">
      <alignment horizontal="center" vertical="center" wrapText="1"/>
    </xf>
    <xf fontId="26" fillId="0" borderId="10" numFmtId="0" xfId="77" applyFont="1" applyBorder="1" applyAlignment="1">
      <alignment horizontal="center" vertical="center" wrapText="1"/>
    </xf>
    <xf fontId="16" fillId="0" borderId="10" numFmtId="4" xfId="0" applyNumberFormat="1" applyFont="1" applyBorder="1" applyAlignment="1">
      <alignment horizontal="center" vertical="center" wrapText="1"/>
    </xf>
    <xf fontId="16" fillId="24" borderId="10" numFmtId="4" xfId="0" applyNumberFormat="1" applyFont="1" applyFill="1" applyBorder="1" applyAlignment="1">
      <alignment horizontal="center" vertical="center" wrapText="1"/>
    </xf>
    <xf fontId="16" fillId="24" borderId="10" numFmtId="4" xfId="0" applyNumberFormat="1" applyFont="1" applyFill="1" applyBorder="1" applyAlignment="1">
      <alignment horizontal="center" vertical="center"/>
    </xf>
    <xf fontId="16" fillId="24" borderId="16" numFmtId="0" xfId="0" applyFont="1" applyFill="1" applyBorder="1" applyAlignment="1">
      <alignment horizontal="center" vertical="center" wrapText="1"/>
    </xf>
    <xf fontId="26" fillId="0" borderId="16" numFmtId="0" xfId="77" applyFont="1" applyBorder="1" applyAlignment="1">
      <alignment horizontal="center" vertical="center" wrapText="1"/>
    </xf>
    <xf fontId="16" fillId="0" borderId="16" numFmtId="4" xfId="0" applyNumberFormat="1" applyFont="1" applyBorder="1" applyAlignment="1">
      <alignment horizontal="center" vertical="center" wrapText="1"/>
    </xf>
    <xf fontId="16" fillId="24" borderId="16" numFmtId="4" xfId="0" applyNumberFormat="1" applyFont="1" applyFill="1" applyBorder="1" applyAlignment="1">
      <alignment horizontal="center" vertical="center" wrapText="1"/>
    </xf>
    <xf fontId="16" fillId="24" borderId="16" numFmtId="4" xfId="0" applyNumberFormat="1" applyFont="1" applyFill="1" applyBorder="1" applyAlignment="1">
      <alignment horizontal="center" vertical="center"/>
    </xf>
    <xf fontId="31" fillId="0" borderId="14" numFmtId="4" xfId="0" applyNumberFormat="1" applyFont="1" applyBorder="1" applyAlignment="1">
      <alignment horizontal="center"/>
    </xf>
    <xf fontId="16" fillId="0" borderId="0" numFmtId="0" xfId="0" applyFont="1" applyAlignment="1">
      <alignment horizontal="left" vertical="top" wrapText="1"/>
    </xf>
    <xf fontId="32" fillId="0" borderId="0" numFmtId="0" xfId="187" applyFont="1"/>
    <xf fontId="26" fillId="0" borderId="0" numFmtId="0" xfId="78" applyFont="1" applyAlignment="1">
      <alignment horizontal="center"/>
    </xf>
    <xf fontId="26" fillId="0" borderId="0" numFmtId="0" xfId="78" applyFont="1" applyAlignment="1">
      <alignment horizontal="center" vertical="top"/>
    </xf>
    <xf fontId="33" fillId="0" borderId="0" numFmtId="0" xfId="187" applyFont="1" applyAlignment="1">
      <alignment horizontal="center" vertical="center" wrapText="1"/>
    </xf>
    <xf fontId="16" fillId="0" borderId="0" numFmtId="0" xfId="0" applyFont="1" applyAlignment="1">
      <alignment horizontal="center"/>
    </xf>
    <xf fontId="34" fillId="0" borderId="0" numFmtId="0" xfId="187" applyFont="1" applyAlignment="1">
      <alignment horizontal="center" vertical="center"/>
    </xf>
    <xf fontId="35" fillId="0" borderId="0" numFmtId="0" xfId="187" applyFont="1" applyAlignment="1">
      <alignment horizontal="center"/>
    </xf>
    <xf fontId="36" fillId="0" borderId="0" numFmtId="0" xfId="187" applyFont="1"/>
    <xf fontId="36" fillId="0" borderId="0" numFmtId="0" xfId="187" applyFont="1" applyAlignment="1">
      <alignment horizontal="right"/>
    </xf>
    <xf fontId="32" fillId="0" borderId="0" numFmtId="0" xfId="187" applyFont="1" applyAlignment="1">
      <alignment vertical="center"/>
    </xf>
    <xf fontId="37" fillId="0" borderId="10" numFmtId="0" xfId="187" applyFont="1" applyBorder="1" applyAlignment="1">
      <alignment horizontal="center" textRotation="90" vertical="center" wrapText="1"/>
    </xf>
    <xf fontId="37" fillId="0" borderId="10" numFmtId="0" xfId="187" applyFont="1" applyBorder="1" applyAlignment="1">
      <alignment horizontal="center" vertical="center" wrapText="1"/>
    </xf>
    <xf fontId="38" fillId="0" borderId="0" numFmtId="0" xfId="187" applyFont="1"/>
    <xf fontId="0" fillId="0" borderId="0" numFmtId="0" xfId="187"/>
    <xf fontId="37" fillId="0" borderId="10" numFmtId="0" xfId="187" applyFont="1" applyBorder="1" applyAlignment="1">
      <alignment horizontal="center" vertical="center"/>
    </xf>
    <xf fontId="37" fillId="0" borderId="10" numFmtId="0" xfId="187" applyFont="1" applyBorder="1" applyAlignment="1">
      <alignment horizontal="center"/>
    </xf>
    <xf fontId="37" fillId="0" borderId="10" numFmtId="49" xfId="187" applyNumberFormat="1" applyFont="1" applyBorder="1" applyAlignment="1">
      <alignment horizontal="center"/>
    </xf>
    <xf fontId="39" fillId="0" borderId="10" numFmtId="49" xfId="0" applyNumberFormat="1" applyFont="1" applyBorder="1" applyAlignment="1">
      <alignment horizontal="center" vertical="center" wrapText="1"/>
    </xf>
    <xf fontId="40" fillId="0" borderId="10" numFmtId="0" xfId="0" applyFont="1" applyBorder="1" applyAlignment="1">
      <alignment vertical="center" wrapText="1"/>
    </xf>
    <xf fontId="37" fillId="0" borderId="10" numFmtId="4" xfId="187" applyNumberFormat="1" applyFont="1" applyBorder="1" applyAlignment="1">
      <alignment horizontal="center"/>
    </xf>
    <xf fontId="37" fillId="0" borderId="10" numFmtId="4" xfId="187" applyNumberFormat="1" applyFont="1" applyBorder="1" applyAlignment="1">
      <alignment horizontal="center" vertical="center"/>
    </xf>
    <xf fontId="16" fillId="0" borderId="0" numFmtId="49" xfId="0" applyNumberFormat="1" applyFont="1" applyAlignment="1">
      <alignment horizontal="center" vertical="center" wrapText="1"/>
    </xf>
    <xf fontId="26" fillId="0" borderId="0" numFmtId="0" xfId="78" applyFont="1" applyAlignment="1">
      <alignment vertical="top"/>
    </xf>
    <xf fontId="33" fillId="0" borderId="0" numFmtId="0" xfId="187" applyFont="1" applyAlignment="1">
      <alignment horizontal="center" vertical="center" wrapText="1"/>
    </xf>
    <xf fontId="32" fillId="0" borderId="0" numFmtId="0" xfId="187" applyFont="1"/>
    <xf fontId="37" fillId="0" borderId="21" numFmtId="0" xfId="187" applyFont="1" applyBorder="1" applyAlignment="1">
      <alignment horizontal="center" vertical="center" wrapText="1"/>
    </xf>
    <xf fontId="37" fillId="0" borderId="22" numFmtId="0" xfId="187" applyFont="1" applyBorder="1" applyAlignment="1">
      <alignment horizontal="center" vertical="center" wrapText="1"/>
    </xf>
    <xf fontId="41" fillId="0" borderId="10" numFmtId="0" xfId="0" applyFont="1" applyBorder="1" applyAlignment="1">
      <alignment vertical="center" wrapText="1"/>
    </xf>
    <xf fontId="37" fillId="0" borderId="16" numFmtId="4" xfId="187" applyNumberFormat="1" applyFont="1" applyBorder="1" applyAlignment="1">
      <alignment horizontal="center" vertical="center"/>
    </xf>
    <xf fontId="39" fillId="0" borderId="16" numFmtId="49" xfId="0" applyNumberFormat="1" applyFont="1" applyBorder="1" applyAlignment="1">
      <alignment horizontal="center" vertical="center" wrapText="1"/>
    </xf>
    <xf fontId="16" fillId="0" borderId="16" numFmtId="0" xfId="77" applyFont="1" applyBorder="1" applyAlignment="1">
      <alignment horizontal="left" vertical="center" wrapText="1"/>
    </xf>
    <xf fontId="0" fillId="0" borderId="16" numFmtId="0" xfId="0" applyBorder="1" applyAlignment="1">
      <alignment horizontal="center" vertical="center"/>
    </xf>
    <xf fontId="0" fillId="0" borderId="23" numFmtId="0" xfId="0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0" fillId="0" borderId="24" numFmtId="0" xfId="0" applyBorder="1" applyAlignment="1">
      <alignment horizontal="center" vertical="center"/>
    </xf>
    <xf fontId="0" fillId="0" borderId="17" numFmtId="0" xfId="0" applyBorder="1" applyAlignment="1">
      <alignment horizontal="center" vertical="center" wrapText="1"/>
    </xf>
    <xf fontId="0" fillId="0" borderId="17" numFmtId="0" xfId="0" applyBorder="1" applyAlignment="1">
      <alignment horizontal="left" vertical="center" wrapText="1"/>
    </xf>
    <xf fontId="39" fillId="0" borderId="14" numFmtId="49" xfId="0" applyNumberFormat="1" applyFont="1" applyBorder="1" applyAlignment="1">
      <alignment horizontal="center" vertical="center" wrapText="1"/>
    </xf>
    <xf fontId="40" fillId="0" borderId="14" numFmtId="0" xfId="0" applyFont="1" applyBorder="1" applyAlignment="1">
      <alignment vertical="center" wrapText="1"/>
    </xf>
    <xf fontId="0" fillId="0" borderId="14" numFmtId="0" xfId="0" applyBorder="1"/>
    <xf fontId="0" fillId="0" borderId="14" numFmtId="0" xfId="0" applyBorder="1" applyAlignment="1">
      <alignment horizontal="center"/>
    </xf>
    <xf fontId="0" fillId="0" borderId="0" numFmtId="0" xfId="0"/>
    <xf fontId="42" fillId="0" borderId="0" numFmtId="0" xfId="84" applyFont="1" applyAlignment="1">
      <alignment horizontal="center"/>
    </xf>
    <xf fontId="31" fillId="0" borderId="20" numFmtId="0" xfId="222" applyFont="1" applyBorder="1" applyAlignment="1">
      <alignment horizontal="center"/>
    </xf>
    <xf fontId="31" fillId="0" borderId="0" numFmtId="0" xfId="222" applyFont="1"/>
    <xf fontId="29" fillId="0" borderId="16" numFmtId="0" xfId="86" applyFont="1" applyBorder="1" applyAlignment="1">
      <alignment horizontal="center" vertical="center" wrapText="1"/>
    </xf>
    <xf fontId="29" fillId="0" borderId="10" numFmtId="0" xfId="86" applyFont="1" applyBorder="1" applyAlignment="1">
      <alignment horizontal="center" vertical="center" wrapText="1"/>
    </xf>
    <xf fontId="29" fillId="0" borderId="11" numFmtId="0" xfId="86" applyFont="1" applyBorder="1" applyAlignment="1">
      <alignment horizontal="center" vertical="center"/>
    </xf>
    <xf fontId="29" fillId="0" borderId="12" numFmtId="0" xfId="86" applyFont="1" applyBorder="1" applyAlignment="1">
      <alignment horizontal="center" vertical="center"/>
    </xf>
    <xf fontId="29" fillId="0" borderId="13" numFmtId="0" xfId="86" applyFont="1" applyBorder="1" applyAlignment="1">
      <alignment horizontal="center" vertical="center"/>
    </xf>
    <xf fontId="42" fillId="0" borderId="0" numFmtId="0" xfId="86" applyFont="1" applyAlignment="1">
      <alignment vertical="center"/>
    </xf>
    <xf fontId="29" fillId="0" borderId="15" numFmtId="0" xfId="86" applyFont="1" applyBorder="1" applyAlignment="1">
      <alignment horizontal="center" vertical="center" wrapText="1"/>
    </xf>
    <xf fontId="29" fillId="0" borderId="10" numFmtId="0" xfId="86" applyFont="1" applyBorder="1" applyAlignment="1">
      <alignment horizontal="center" vertical="center"/>
    </xf>
    <xf fontId="29" fillId="0" borderId="14" numFmtId="0" xfId="86" applyFont="1" applyBorder="1" applyAlignment="1">
      <alignment horizontal="center" vertical="center" wrapText="1"/>
    </xf>
    <xf fontId="29" fillId="0" borderId="10" numFmtId="0" xfId="86" applyFont="1" applyBorder="1" applyAlignment="1">
      <alignment horizontal="center" textRotation="90" vertical="center" wrapText="1"/>
    </xf>
    <xf fontId="43" fillId="0" borderId="10" numFmtId="0" xfId="86" applyFont="1" applyBorder="1" applyAlignment="1">
      <alignment horizontal="center" textRotation="90" vertical="center" wrapText="1"/>
    </xf>
    <xf fontId="29" fillId="0" borderId="10" numFmtId="49" xfId="86" applyNumberFormat="1" applyFont="1" applyBorder="1" applyAlignment="1">
      <alignment horizontal="center" vertical="center"/>
    </xf>
    <xf fontId="29" fillId="0" borderId="10" numFmtId="4" xfId="86" applyNumberFormat="1" applyFont="1" applyBorder="1" applyAlignment="1">
      <alignment horizontal="center" vertical="center"/>
    </xf>
    <xf fontId="29" fillId="24" borderId="10" numFmtId="4" xfId="86" applyNumberFormat="1" applyFont="1" applyFill="1" applyBorder="1" applyAlignment="1">
      <alignment horizontal="center" vertical="center"/>
    </xf>
    <xf fontId="29" fillId="0" borderId="10" numFmtId="3" xfId="86" applyNumberFormat="1" applyFont="1" applyBorder="1" applyAlignment="1">
      <alignment horizontal="center" vertical="center"/>
    </xf>
    <xf fontId="42" fillId="0" borderId="10" numFmtId="0" xfId="86" applyFont="1" applyBorder="1" applyAlignment="1">
      <alignment horizontal="center" vertical="center"/>
    </xf>
    <xf fontId="27" fillId="0" borderId="10" numFmtId="0" xfId="77" applyFont="1" applyBorder="1" applyAlignment="1">
      <alignment horizontal="left" vertical="center" wrapText="1"/>
    </xf>
    <xf fontId="31" fillId="0" borderId="10" numFmtId="0" xfId="0" applyFont="1" applyBorder="1" applyAlignment="1">
      <alignment horizontal="center" vertical="center" wrapText="1"/>
    </xf>
    <xf fontId="31" fillId="0" borderId="10" numFmtId="4" xfId="0" applyNumberFormat="1" applyFont="1" applyBorder="1" applyAlignment="1">
      <alignment horizontal="center" vertical="center" wrapText="1"/>
    </xf>
    <xf fontId="42" fillId="0" borderId="0" numFmtId="0" xfId="86" applyFont="1" applyAlignment="1">
      <alignment horizontal="center" vertical="center"/>
    </xf>
    <xf fontId="27" fillId="0" borderId="0" numFmtId="0" xfId="77" applyFont="1" applyAlignment="1">
      <alignment horizontal="left" vertical="center" wrapText="1"/>
    </xf>
    <xf fontId="31" fillId="0" borderId="0" numFmtId="0" xfId="0" applyFont="1" applyAlignment="1">
      <alignment horizontal="center" vertical="center" wrapText="1"/>
    </xf>
    <xf fontId="31" fillId="0" borderId="0" numFmtId="4" xfId="0" applyNumberFormat="1" applyFont="1" applyAlignment="1">
      <alignment horizontal="center" vertical="center" wrapText="1"/>
    </xf>
    <xf fontId="16" fillId="0" borderId="0" numFmtId="0" xfId="0" applyFont="1" applyAlignment="1">
      <alignment vertical="top" wrapText="1"/>
    </xf>
    <xf fontId="38" fillId="0" borderId="0" numFmtId="0" xfId="0" applyFont="1" applyAlignment="1">
      <alignment vertical="top" wrapText="1"/>
    </xf>
    <xf fontId="16" fillId="0" borderId="0" numFmtId="0" xfId="0" applyFont="1" applyAlignment="1">
      <alignment vertical="center" wrapText="1"/>
    </xf>
    <xf fontId="28" fillId="0" borderId="0" numFmtId="0" xfId="84" applyFont="1" applyAlignment="1">
      <alignment horizontal="center"/>
    </xf>
    <xf fontId="28" fillId="0" borderId="0" numFmtId="0" xfId="187" applyFont="1" applyAlignment="1">
      <alignment horizontal="center"/>
    </xf>
    <xf fontId="44" fillId="0" borderId="0" numFmtId="0" xfId="187" applyFont="1" applyAlignment="1">
      <alignment horizontal="center" vertical="center"/>
    </xf>
    <xf fontId="42" fillId="0" borderId="0" numFmtId="0" xfId="187" applyFont="1" applyAlignment="1">
      <alignment horizontal="center" vertical="top"/>
    </xf>
    <xf fontId="16" fillId="0" borderId="20" numFmtId="0" xfId="222" applyFont="1" applyBorder="1" applyAlignment="1">
      <alignment horizontal="center"/>
    </xf>
    <xf fontId="31" fillId="0" borderId="20" numFmtId="0" xfId="222" applyFont="1" applyBorder="1"/>
    <xf fontId="29" fillId="0" borderId="10" numFmtId="2" xfId="86" applyNumberFormat="1" applyFont="1" applyBorder="1" applyAlignment="1">
      <alignment horizontal="center" vertical="center"/>
    </xf>
    <xf fontId="29" fillId="24" borderId="10" numFmtId="2" xfId="86" applyNumberFormat="1" applyFont="1" applyFill="1" applyBorder="1" applyAlignment="1">
      <alignment horizontal="center" vertical="center"/>
    </xf>
    <xf fontId="42" fillId="0" borderId="10" numFmtId="49" xfId="86" applyNumberFormat="1" applyFont="1" applyBorder="1" applyAlignment="1">
      <alignment horizontal="center" vertical="center"/>
    </xf>
    <xf fontId="42" fillId="0" borderId="10" numFmtId="2" xfId="86" applyNumberFormat="1" applyFont="1" applyBorder="1" applyAlignment="1">
      <alignment horizontal="center" vertical="center"/>
    </xf>
    <xf fontId="16" fillId="0" borderId="0" numFmtId="2" xfId="0" applyNumberFormat="1" applyFont="1"/>
    <xf fontId="29" fillId="0" borderId="0" numFmtId="0" xfId="187" applyFont="1"/>
    <xf fontId="26" fillId="0" borderId="0" numFmtId="0" xfId="0" applyFont="1" applyAlignment="1">
      <alignment wrapText="1"/>
    </xf>
    <xf fontId="27" fillId="0" borderId="0" numFmtId="0" xfId="187" applyFont="1" applyAlignment="1">
      <alignment horizontal="center"/>
    </xf>
    <xf fontId="29" fillId="0" borderId="10" numFmtId="163" xfId="86" applyNumberFormat="1" applyFont="1" applyBorder="1" applyAlignment="1">
      <alignment horizontal="center" vertical="center"/>
    </xf>
    <xf fontId="42" fillId="0" borderId="10" numFmtId="163" xfId="86" applyNumberFormat="1" applyFont="1" applyBorder="1" applyAlignment="1">
      <alignment horizontal="center" vertical="center"/>
    </xf>
    <xf fontId="42" fillId="0" borderId="0" numFmtId="0" xfId="84" applyFont="1" applyAlignment="1">
      <alignment horizontal="center" wrapText="1"/>
    </xf>
    <xf fontId="31" fillId="0" borderId="0" numFmtId="0" xfId="0" applyFont="1" applyAlignment="1">
      <alignment horizontal="center" wrapText="1"/>
    </xf>
    <xf fontId="16" fillId="0" borderId="23" numFmtId="0" xfId="222" applyFont="1" applyBorder="1" applyAlignment="1">
      <alignment horizontal="center" vertical="center" wrapText="1"/>
    </xf>
    <xf fontId="16" fillId="0" borderId="25" numFmtId="0" xfId="222" applyFont="1" applyBorder="1" applyAlignment="1">
      <alignment horizontal="center" vertical="center" wrapText="1"/>
    </xf>
    <xf fontId="29" fillId="0" borderId="11" numFmtId="0" xfId="86" applyFont="1" applyBorder="1" applyAlignment="1">
      <alignment horizontal="center" vertical="center" wrapText="1"/>
    </xf>
    <xf fontId="29" fillId="0" borderId="26" numFmtId="0" xfId="86" applyFont="1" applyBorder="1" applyAlignment="1">
      <alignment horizontal="center" vertical="center"/>
    </xf>
    <xf fontId="29" fillId="0" borderId="27" numFmtId="0" xfId="86" applyFont="1" applyBorder="1" applyAlignment="1">
      <alignment horizontal="center" vertical="center"/>
    </xf>
    <xf fontId="29" fillId="0" borderId="28" numFmtId="0" xfId="86" applyFont="1" applyBorder="1" applyAlignment="1">
      <alignment horizontal="center" vertical="center"/>
    </xf>
    <xf fontId="29" fillId="0" borderId="29" numFmtId="0" xfId="86" applyFont="1" applyBorder="1" applyAlignment="1">
      <alignment horizontal="center" vertical="center"/>
    </xf>
    <xf fontId="29" fillId="0" borderId="30" numFmtId="0" xfId="86" applyFont="1" applyBorder="1" applyAlignment="1">
      <alignment horizontal="center" vertical="center"/>
    </xf>
    <xf fontId="29" fillId="0" borderId="31" numFmtId="0" xfId="86" applyFont="1" applyBorder="1" applyAlignment="1">
      <alignment horizontal="center" vertical="center"/>
    </xf>
    <xf fontId="29" fillId="0" borderId="32" numFmtId="0" xfId="86" applyFont="1" applyBorder="1" applyAlignment="1">
      <alignment horizontal="center" vertical="center"/>
    </xf>
    <xf fontId="29" fillId="0" borderId="33" numFmtId="0" xfId="86" applyFont="1" applyBorder="1" applyAlignment="1">
      <alignment horizontal="center" vertical="center"/>
    </xf>
    <xf fontId="29" fillId="0" borderId="34" numFmtId="0" xfId="86" applyFont="1" applyBorder="1" applyAlignment="1">
      <alignment horizontal="center" vertical="center"/>
    </xf>
    <xf fontId="29" fillId="0" borderId="20" numFmtId="0" xfId="86" applyFont="1" applyBorder="1" applyAlignment="1">
      <alignment horizontal="center" vertical="center"/>
    </xf>
    <xf fontId="29" fillId="0" borderId="35" numFmtId="0" xfId="86" applyFont="1" applyBorder="1" applyAlignment="1">
      <alignment horizontal="center" vertical="center"/>
    </xf>
    <xf fontId="29" fillId="0" borderId="0" numFmtId="0" xfId="86" applyFont="1" applyAlignment="1">
      <alignment horizontal="center" vertical="center"/>
    </xf>
    <xf fontId="29" fillId="0" borderId="0" numFmtId="0" xfId="86" applyFont="1" applyAlignment="1">
      <alignment horizontal="center" vertical="center" wrapText="1"/>
    </xf>
    <xf fontId="29" fillId="0" borderId="32" numFmtId="0" xfId="86" applyFont="1" applyBorder="1" applyAlignment="1">
      <alignment horizontal="center" textRotation="90" vertical="center" wrapText="1"/>
    </xf>
    <xf fontId="29" fillId="0" borderId="33" numFmtId="0" xfId="86" applyFont="1" applyBorder="1" applyAlignment="1">
      <alignment horizontal="center" textRotation="90" vertical="center" wrapText="1"/>
    </xf>
    <xf fontId="29" fillId="0" borderId="36" numFmtId="0" xfId="86" applyFont="1" applyBorder="1" applyAlignment="1">
      <alignment horizontal="center" textRotation="90" vertical="center" wrapText="1"/>
    </xf>
    <xf fontId="29" fillId="0" borderId="37" numFmtId="0" xfId="86" applyFont="1" applyBorder="1" applyAlignment="1">
      <alignment horizontal="center" textRotation="90" vertical="center" wrapText="1"/>
    </xf>
    <xf fontId="29" fillId="0" borderId="38" numFmtId="0" xfId="86" applyFont="1" applyBorder="1" applyAlignment="1">
      <alignment horizontal="center" textRotation="90" vertical="center" wrapText="1"/>
    </xf>
    <xf fontId="29" fillId="0" borderId="39" numFmtId="0" xfId="86" applyFont="1" applyBorder="1" applyAlignment="1">
      <alignment horizontal="center" textRotation="90" vertical="center" wrapText="1"/>
    </xf>
    <xf fontId="29" fillId="0" borderId="0" numFmtId="0" xfId="86" applyFont="1" applyAlignment="1">
      <alignment horizontal="center" textRotation="90" vertical="center" wrapText="1"/>
    </xf>
    <xf fontId="16" fillId="0" borderId="0" numFmtId="0" xfId="0" applyFont="1" applyAlignment="1">
      <alignment horizontal="center" textRotation="90" vertical="center" wrapText="1"/>
    </xf>
    <xf fontId="29" fillId="0" borderId="40" numFmtId="49" xfId="86" applyNumberFormat="1" applyFont="1" applyBorder="1" applyAlignment="1">
      <alignment horizontal="center" vertical="center"/>
    </xf>
    <xf fontId="29" fillId="0" borderId="16" numFmtId="49" xfId="86" applyNumberFormat="1" applyFont="1" applyBorder="1" applyAlignment="1">
      <alignment horizontal="center" vertical="center"/>
    </xf>
    <xf fontId="29" fillId="0" borderId="41" numFmtId="49" xfId="86" applyNumberFormat="1" applyFont="1" applyBorder="1" applyAlignment="1">
      <alignment horizontal="center" vertical="center"/>
    </xf>
    <xf fontId="29" fillId="0" borderId="42" numFmtId="49" xfId="86" applyNumberFormat="1" applyFont="1" applyBorder="1" applyAlignment="1">
      <alignment horizontal="center" vertical="center"/>
    </xf>
    <xf fontId="29" fillId="0" borderId="14" numFmtId="49" xfId="86" applyNumberFormat="1" applyFont="1" applyBorder="1" applyAlignment="1">
      <alignment horizontal="center" vertical="center"/>
    </xf>
    <xf fontId="29" fillId="0" borderId="43" numFmtId="49" xfId="86" applyNumberFormat="1" applyFont="1" applyBorder="1" applyAlignment="1">
      <alignment horizontal="center" vertical="center"/>
    </xf>
    <xf fontId="29" fillId="0" borderId="44" numFmtId="49" xfId="86" applyNumberFormat="1" applyFont="1" applyBorder="1" applyAlignment="1">
      <alignment horizontal="center" vertical="center"/>
    </xf>
    <xf fontId="45" fillId="0" borderId="0" numFmtId="0" xfId="86" applyFont="1" applyAlignment="1">
      <alignment horizontal="center" vertical="center"/>
    </xf>
    <xf fontId="30" fillId="0" borderId="11" numFmtId="0" xfId="187" applyFont="1" applyBorder="1" applyAlignment="1">
      <alignment horizontal="center" vertical="center" wrapText="1"/>
    </xf>
    <xf fontId="29" fillId="0" borderId="32" numFmtId="49" xfId="86" applyNumberFormat="1" applyFont="1" applyBorder="1" applyAlignment="1">
      <alignment horizontal="center" vertical="center"/>
    </xf>
    <xf fontId="29" fillId="0" borderId="33" numFmtId="49" xfId="86" applyNumberFormat="1" applyFont="1" applyBorder="1" applyAlignment="1">
      <alignment horizontal="center" vertical="center"/>
    </xf>
    <xf fontId="26" fillId="0" borderId="11" numFmtId="0" xfId="77" applyFont="1" applyBorder="1" applyAlignment="1">
      <alignment horizontal="left" vertical="center" wrapText="1"/>
    </xf>
    <xf fontId="29" fillId="0" borderId="45" numFmtId="49" xfId="86" applyNumberFormat="1" applyFont="1" applyBorder="1" applyAlignment="1">
      <alignment horizontal="center" vertical="center"/>
    </xf>
    <xf fontId="29" fillId="24" borderId="14" numFmtId="49" xfId="86" applyNumberFormat="1" applyFont="1" applyFill="1" applyBorder="1" applyAlignment="1">
      <alignment horizontal="center" vertical="center"/>
    </xf>
    <xf fontId="29" fillId="0" borderId="13" numFmtId="49" xfId="86" applyNumberFormat="1" applyFont="1" applyBorder="1" applyAlignment="1">
      <alignment horizontal="center" vertical="center"/>
    </xf>
    <xf fontId="29" fillId="0" borderId="36" numFmtId="49" xfId="86" applyNumberFormat="1" applyFont="1" applyBorder="1" applyAlignment="1">
      <alignment horizontal="center" vertical="center"/>
    </xf>
    <xf fontId="29" fillId="0" borderId="37" numFmtId="49" xfId="86" applyNumberFormat="1" applyFont="1" applyBorder="1" applyAlignment="1">
      <alignment horizontal="center" vertical="center"/>
    </xf>
    <xf fontId="29" fillId="0" borderId="38" numFmtId="49" xfId="86" applyNumberFormat="1" applyFont="1" applyBorder="1" applyAlignment="1">
      <alignment horizontal="center" vertical="center"/>
    </xf>
    <xf fontId="16" fillId="0" borderId="0" numFmtId="0" xfId="0" applyFont="1" applyAlignment="1">
      <alignment vertical="top"/>
    </xf>
    <xf fontId="16" fillId="25" borderId="0" numFmtId="0" xfId="0" applyFont="1" applyFill="1"/>
    <xf fontId="44" fillId="0" borderId="0" numFmtId="0" xfId="187" applyFont="1" applyAlignment="1">
      <alignment horizontal="center" vertical="top"/>
    </xf>
    <xf fontId="16" fillId="0" borderId="0" numFmtId="0" xfId="222" applyFont="1" applyAlignment="1">
      <alignment horizontal="center" vertical="center"/>
    </xf>
    <xf fontId="16" fillId="0" borderId="0" numFmtId="0" xfId="222" applyFont="1" applyAlignment="1">
      <alignment vertical="center"/>
    </xf>
    <xf fontId="16" fillId="0" borderId="0" numFmtId="0" xfId="222" applyFont="1" applyAlignment="1">
      <alignment vertical="top"/>
    </xf>
    <xf fontId="16" fillId="0" borderId="0" numFmtId="0" xfId="0" applyFont="1" applyAlignment="1">
      <alignment vertical="center"/>
    </xf>
    <xf fontId="29" fillId="0" borderId="0" numFmtId="0" xfId="86" applyFont="1" applyAlignment="1">
      <alignment horizontal="center" vertical="top" wrapText="1"/>
    </xf>
    <xf fontId="29" fillId="0" borderId="0" numFmtId="49" xfId="86" applyNumberFormat="1" applyFont="1" applyAlignment="1">
      <alignment horizontal="center" vertical="center"/>
    </xf>
    <xf fontId="16" fillId="0" borderId="0" numFmtId="0" xfId="0" applyFont="1" applyAlignment="1">
      <alignment horizontal="center" vertical="center"/>
    </xf>
    <xf fontId="28" fillId="25" borderId="0" numFmtId="0" xfId="187" applyFont="1" applyFill="1" applyAlignment="1">
      <alignment vertical="center"/>
    </xf>
    <xf fontId="29" fillId="25" borderId="0" numFmtId="0" xfId="187" applyFont="1" applyFill="1" applyAlignment="1">
      <alignment vertical="top"/>
    </xf>
    <xf fontId="16" fillId="0" borderId="10" numFmtId="0" xfId="222" applyFont="1" applyBorder="1" applyAlignment="1">
      <alignment horizontal="center" vertical="center"/>
    </xf>
    <xf fontId="16" fillId="0" borderId="16" numFmtId="0" xfId="222" applyFont="1" applyBorder="1" applyAlignment="1">
      <alignment horizontal="center" vertical="center"/>
    </xf>
    <xf fontId="29" fillId="0" borderId="46" numFmtId="0" xfId="86" applyFont="1" applyBorder="1" applyAlignment="1">
      <alignment horizontal="center" vertical="center"/>
    </xf>
    <xf fontId="29" fillId="0" borderId="47" numFmtId="0" xfId="86" applyFont="1" applyBorder="1" applyAlignment="1">
      <alignment horizontal="center" vertical="center"/>
    </xf>
    <xf fontId="29" fillId="0" borderId="48" numFmtId="0" xfId="86" applyFont="1" applyBorder="1" applyAlignment="1">
      <alignment horizontal="center" vertical="center"/>
    </xf>
    <xf fontId="29" fillId="0" borderId="15" numFmtId="0" xfId="86" applyFont="1" applyBorder="1" applyAlignment="1">
      <alignment horizontal="center" vertical="center"/>
    </xf>
    <xf fontId="16" fillId="0" borderId="14" numFmtId="0" xfId="0" applyFont="1" applyBorder="1" applyAlignment="1">
      <alignment horizontal="center" vertical="center"/>
    </xf>
    <xf fontId="16" fillId="0" borderId="11" numFmtId="0" xfId="0" applyFont="1" applyBorder="1" applyAlignment="1">
      <alignment horizontal="center" textRotation="90" vertical="center" wrapText="1"/>
    </xf>
    <xf fontId="16" fillId="0" borderId="32" numFmtId="0" xfId="0" applyFont="1" applyBorder="1" applyAlignment="1">
      <alignment horizontal="center" textRotation="90" vertical="center" wrapText="1"/>
    </xf>
    <xf fontId="16" fillId="0" borderId="33" numFmtId="0" xfId="0" applyFont="1" applyBorder="1" applyAlignment="1">
      <alignment horizontal="center" textRotation="90" vertical="center" wrapText="1"/>
    </xf>
    <xf fontId="16" fillId="0" borderId="10" numFmtId="0" xfId="0" applyFont="1" applyBorder="1" applyAlignment="1">
      <alignment horizontal="center" vertical="top" wrapText="1"/>
    </xf>
    <xf fontId="16" fillId="0" borderId="23" numFmtId="49" xfId="0" applyNumberFormat="1" applyFont="1" applyBorder="1" applyAlignment="1">
      <alignment horizontal="center" vertical="center" wrapText="1"/>
    </xf>
    <xf fontId="16" fillId="0" borderId="40" numFmtId="49" xfId="0" applyNumberFormat="1" applyFont="1" applyBorder="1" applyAlignment="1">
      <alignment horizontal="center" vertical="center" wrapText="1"/>
    </xf>
    <xf fontId="16" fillId="0" borderId="41" numFmtId="49" xfId="0" applyNumberFormat="1" applyFont="1" applyBorder="1" applyAlignment="1">
      <alignment horizontal="center" vertical="center" wrapText="1"/>
    </xf>
    <xf fontId="16" fillId="0" borderId="13" numFmtId="49" xfId="0" applyNumberFormat="1" applyFont="1" applyBorder="1" applyAlignment="1">
      <alignment horizontal="center" vertical="center" wrapText="1"/>
    </xf>
    <xf fontId="16" fillId="0" borderId="11" numFmtId="49" xfId="0" applyNumberFormat="1" applyFont="1" applyBorder="1" applyAlignment="1">
      <alignment horizontal="center" vertical="center" wrapText="1"/>
    </xf>
    <xf fontId="16" fillId="0" borderId="14" numFmtId="49" xfId="0" applyNumberFormat="1" applyFont="1" applyBorder="1" applyAlignment="1">
      <alignment horizontal="center" vertical="center" wrapText="1"/>
    </xf>
    <xf fontId="16" fillId="24" borderId="14" numFmtId="49" xfId="0" applyNumberFormat="1" applyFont="1" applyFill="1" applyBorder="1" applyAlignment="1">
      <alignment horizontal="center" vertical="center" wrapText="1"/>
    </xf>
    <xf fontId="16" fillId="24" borderId="10" numFmtId="49" xfId="0" applyNumberFormat="1" applyFont="1" applyFill="1" applyBorder="1" applyAlignment="1">
      <alignment horizontal="center" vertical="center" wrapText="1"/>
    </xf>
    <xf fontId="42" fillId="0" borderId="10" numFmtId="0" xfId="187" applyFont="1" applyBorder="1" applyAlignment="1">
      <alignment horizontal="center" vertical="center"/>
    </xf>
    <xf fontId="31" fillId="0" borderId="10" numFmtId="2" xfId="0" applyNumberFormat="1" applyFont="1" applyBorder="1" applyAlignment="1">
      <alignment horizontal="left" vertical="center" wrapText="1"/>
    </xf>
    <xf fontId="31" fillId="0" borderId="10" numFmtId="163" xfId="0" applyNumberFormat="1" applyFont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31" fillId="0" borderId="10" numFmtId="163" xfId="0" applyNumberFormat="1" applyFont="1" applyBorder="1" applyAlignment="1">
      <alignment horizontal="left" vertical="center" wrapText="1"/>
    </xf>
    <xf fontId="31" fillId="25" borderId="0" numFmtId="0" xfId="0" applyFont="1" applyFill="1"/>
    <xf fontId="29" fillId="0" borderId="0" numFmtId="0" xfId="187" applyFont="1" applyAlignment="1">
      <alignment horizontal="center" vertical="center"/>
    </xf>
    <xf fontId="26" fillId="0" borderId="0" numFmtId="0" xfId="77" applyFont="1" applyAlignment="1">
      <alignment horizontal="left" vertical="center" wrapText="1"/>
    </xf>
    <xf fontId="16" fillId="26" borderId="0" numFmtId="0" xfId="80" applyFont="1" applyFill="1"/>
    <xf fontId="39" fillId="26" borderId="0" numFmtId="49" xfId="80" applyNumberFormat="1" applyFont="1" applyFill="1" applyAlignment="1">
      <alignment horizontal="center" vertical="center"/>
    </xf>
    <xf fontId="16" fillId="26" borderId="0" numFmtId="0" xfId="80" applyFont="1" applyFill="1" applyAlignment="1">
      <alignment wrapText="1"/>
    </xf>
    <xf fontId="42" fillId="0" borderId="0" numFmtId="0" xfId="84" applyFont="1"/>
    <xf fontId="31" fillId="0" borderId="0" numFmtId="0" xfId="0" applyFont="1" applyAlignment="1">
      <alignment wrapText="1"/>
    </xf>
    <xf fontId="44" fillId="26" borderId="0" numFmtId="0" xfId="80" applyFont="1" applyFill="1" applyAlignment="1">
      <alignment horizontal="center" vertical="center" wrapText="1"/>
    </xf>
    <xf fontId="46" fillId="26" borderId="0" numFmtId="0" xfId="80" applyFont="1" applyFill="1" applyAlignment="1">
      <alignment horizontal="center" vertical="center" wrapText="1"/>
    </xf>
    <xf fontId="47" fillId="26" borderId="0" numFmtId="0" xfId="72" applyFont="1" applyFill="1" applyAlignment="1">
      <alignment horizontal="center" vertical="top"/>
    </xf>
    <xf fontId="29" fillId="26" borderId="0" numFmtId="0" xfId="72" applyFont="1" applyFill="1" applyAlignment="1">
      <alignment horizontal="center" vertical="center"/>
    </xf>
    <xf fontId="38" fillId="26" borderId="0" numFmtId="0" xfId="80" applyFont="1" applyFill="1" applyAlignment="1">
      <alignment horizontal="center"/>
    </xf>
    <xf fontId="16" fillId="26" borderId="0" numFmtId="0" xfId="80" applyFont="1" applyFill="1" applyAlignment="1">
      <alignment horizontal="right"/>
    </xf>
    <xf fontId="48" fillId="26" borderId="10" numFmtId="49" xfId="80" applyNumberFormat="1" applyFont="1" applyFill="1" applyBorder="1" applyAlignment="1">
      <alignment horizontal="center" vertical="center" wrapText="1"/>
    </xf>
    <xf fontId="49" fillId="26" borderId="10" numFmtId="0" xfId="80" applyFont="1" applyFill="1" applyBorder="1" applyAlignment="1">
      <alignment horizontal="center" vertical="center" wrapText="1"/>
    </xf>
    <xf fontId="16" fillId="26" borderId="10" numFmtId="0" xfId="80" applyFont="1" applyFill="1" applyBorder="1" applyAlignment="1">
      <alignment horizontal="center" vertical="center" wrapText="1"/>
    </xf>
    <xf fontId="39" fillId="26" borderId="10" numFmtId="0" xfId="80" applyFont="1" applyFill="1" applyBorder="1" applyAlignment="1">
      <alignment horizontal="center" vertical="center" wrapText="1"/>
    </xf>
    <xf fontId="48" fillId="26" borderId="10" numFmtId="49" xfId="80" applyNumberFormat="1" applyFont="1" applyFill="1" applyBorder="1" applyAlignment="1">
      <alignment horizontal="center" vertical="center"/>
    </xf>
    <xf fontId="48" fillId="26" borderId="10" numFmtId="0" xfId="80" applyFont="1" applyFill="1" applyBorder="1" applyAlignment="1">
      <alignment horizontal="center" vertical="center" wrapText="1"/>
    </xf>
    <xf fontId="16" fillId="26" borderId="10" numFmtId="0" xfId="80" applyFont="1" applyFill="1" applyBorder="1" applyAlignment="1">
      <alignment horizontal="left" vertical="center" wrapText="1"/>
    </xf>
    <xf fontId="16" fillId="26" borderId="10" numFmtId="165" xfId="80" applyNumberFormat="1" applyFont="1" applyFill="1" applyBorder="1" applyAlignment="1">
      <alignment horizontal="center" vertical="center" wrapText="1"/>
    </xf>
    <xf fontId="39" fillId="0" borderId="10" numFmtId="49" xfId="0" applyNumberFormat="1" applyFont="1" applyBorder="1" applyAlignment="1">
      <alignment horizontal="center" vertical="center"/>
    </xf>
    <xf fontId="16" fillId="0" borderId="10" numFmtId="0" xfId="0" applyFont="1" applyBorder="1" applyAlignment="1">
      <alignment vertical="center"/>
    </xf>
    <xf fontId="16" fillId="0" borderId="10" numFmtId="0" xfId="0" applyFont="1" applyBorder="1" applyAlignment="1">
      <alignment horizontal="left" indent="1" vertical="center" wrapText="1"/>
    </xf>
    <xf fontId="16" fillId="0" borderId="10" numFmtId="0" xfId="80" applyFont="1" applyBorder="1" applyAlignment="1">
      <alignment horizontal="left" indent="3" vertical="center" wrapText="1"/>
    </xf>
    <xf fontId="16" fillId="0" borderId="10" numFmtId="0" xfId="80" applyFont="1" applyBorder="1" applyAlignment="1">
      <alignment horizontal="left" indent="5" vertical="center" wrapText="1"/>
    </xf>
    <xf fontId="16" fillId="0" borderId="10" numFmtId="165" xfId="80" applyNumberFormat="1" applyFont="1" applyBorder="1" applyAlignment="1">
      <alignment horizontal="center" vertical="center" wrapText="1"/>
    </xf>
    <xf fontId="16" fillId="0" borderId="10" numFmtId="160" xfId="80" applyNumberFormat="1" applyFont="1" applyBorder="1" applyAlignment="1">
      <alignment horizontal="left" vertical="center" wrapText="1"/>
    </xf>
    <xf fontId="16" fillId="0" borderId="10" numFmtId="166" xfId="80" applyNumberFormat="1" applyFont="1" applyBorder="1" applyAlignment="1">
      <alignment horizontal="left" vertical="center" wrapText="1"/>
    </xf>
    <xf fontId="16" fillId="0" borderId="10" numFmtId="160" xfId="80" applyNumberFormat="1" applyFont="1" applyBorder="1" applyAlignment="1">
      <alignment horizontal="left" indent="1" vertical="center" wrapText="1"/>
    </xf>
    <xf fontId="16" fillId="0" borderId="10" numFmtId="166" xfId="80" applyNumberFormat="1" applyFont="1" applyBorder="1" applyAlignment="1">
      <alignment horizontal="left" indent="1" vertical="center" wrapText="1"/>
    </xf>
    <xf fontId="50" fillId="26" borderId="0" numFmtId="0" xfId="207" applyFont="1" applyFill="1" applyAlignment="1">
      <alignment vertical="center" wrapText="1"/>
    </xf>
    <xf fontId="44" fillId="26" borderId="0" numFmtId="0" xfId="72" applyFont="1" applyFill="1" applyAlignment="1">
      <alignment horizontal="justify"/>
    </xf>
    <xf fontId="16" fillId="0" borderId="10" numFmtId="0" xfId="0" applyFont="1" applyBorder="1" applyAlignment="1">
      <alignment vertical="center" wrapText="1"/>
    </xf>
    <xf fontId="16" fillId="0" borderId="10" numFmtId="0" xfId="80" applyFont="1" applyBorder="1" applyAlignment="1">
      <alignment vertical="center" wrapText="1"/>
    </xf>
    <xf fontId="39" fillId="0" borderId="0" numFmtId="49" xfId="0" applyNumberFormat="1" applyFont="1" applyAlignment="1">
      <alignment horizontal="center" vertical="center"/>
    </xf>
    <xf fontId="16" fillId="0" borderId="0" numFmtId="0" xfId="0" applyFont="1" applyAlignment="1">
      <alignment horizontal="left" indent="1" vertical="center" wrapText="1"/>
    </xf>
    <xf fontId="16" fillId="0" borderId="0" numFmtId="160" xfId="80" applyNumberFormat="1" applyFont="1" applyAlignment="1">
      <alignment horizontal="left" vertical="center" wrapText="1"/>
    </xf>
    <xf fontId="51" fillId="0" borderId="0" numFmtId="0" xfId="0" applyFont="1" applyAlignment="1">
      <alignment vertical="top" wrapText="1"/>
    </xf>
    <xf fontId="51" fillId="26" borderId="0" numFmtId="49" xfId="80" applyNumberFormat="1" applyFont="1" applyFill="1" applyAlignment="1">
      <alignment horizontal="left" vertical="center" wrapText="1"/>
    </xf>
    <xf fontId="51" fillId="26" borderId="0" numFmtId="0" xfId="80" applyFont="1" applyFill="1" applyAlignment="1">
      <alignment horizontal="left" vertical="top" wrapText="1"/>
    </xf>
  </cellXfs>
  <cellStyles count="284">
    <cellStyle name="20% — акцент1" xfId="1" builtinId="30"/>
    <cellStyle name="20% - Акцент1 2" xfId="2"/>
    <cellStyle name="20% — акцент2" xfId="3" builtinId="34"/>
    <cellStyle name="20% - Акцент2 2" xfId="4"/>
    <cellStyle name="20% — акцент3" xfId="5" builtinId="38"/>
    <cellStyle name="20% - Акцент3 2" xfId="6"/>
    <cellStyle name="20% — акцент4" xfId="7" builtinId="42"/>
    <cellStyle name="20% - Акцент4 2" xfId="8"/>
    <cellStyle name="20% — акцент5" xfId="9" builtinId="46"/>
    <cellStyle name="20% - Акцент5 2" xfId="10"/>
    <cellStyle name="20% — акцент6" xfId="11" builtinId="50"/>
    <cellStyle name="20% - Акцент6 2" xfId="12"/>
    <cellStyle name="40% — акцент1" xfId="13" builtinId="31"/>
    <cellStyle name="40% - Акцент1 2" xfId="14"/>
    <cellStyle name="40% — акцент2" xfId="15" builtinId="35"/>
    <cellStyle name="40% - Акцент2 2" xfId="16"/>
    <cellStyle name="40% — акцент3" xfId="17" builtinId="39"/>
    <cellStyle name="40% - Акцент3 2" xfId="18"/>
    <cellStyle name="40% — акцент4" xfId="19" builtinId="43"/>
    <cellStyle name="40% - Акцент4 2" xfId="20"/>
    <cellStyle name="40% — акцент5" xfId="21" builtinId="47"/>
    <cellStyle name="40% - Акцент5 2" xfId="22"/>
    <cellStyle name="40% — акцент6" xfId="23" builtinId="51"/>
    <cellStyle name="40% - Акцент6 2" xfId="24"/>
    <cellStyle name="60% — акцент1" xfId="25" builtinId="32"/>
    <cellStyle name="60% - Акцент1 2" xfId="26"/>
    <cellStyle name="60% — акцент2" xfId="27" builtinId="36"/>
    <cellStyle name="60% - Акцент2 2" xfId="28"/>
    <cellStyle name="60% — акцент3" xfId="29" builtinId="40"/>
    <cellStyle name="60% - Акцент3 2" xfId="30"/>
    <cellStyle name="60% — акцент4" xfId="31" builtinId="44"/>
    <cellStyle name="60% - Акцент4 2" xfId="32"/>
    <cellStyle name="60% — акцент5" xfId="33" builtinId="48"/>
    <cellStyle name="60% - Акцент5 2" xfId="34"/>
    <cellStyle name="60% — акцент6" xfId="35" builtinId="52"/>
    <cellStyle name="60% - Акцент6 2" xfId="36"/>
    <cellStyle name="Normal 2" xfId="37"/>
    <cellStyle name="Акцент1" xfId="38" builtinId="29"/>
    <cellStyle name="Акцент1 2" xfId="39"/>
    <cellStyle name="Акцент2" xfId="40" builtinId="33"/>
    <cellStyle name="Акцент2 2" xfId="41"/>
    <cellStyle name="Акцент3" xfId="42" builtinId="37"/>
    <cellStyle name="Акцент3 2" xfId="43"/>
    <cellStyle name="Акцент4" xfId="44" builtinId="41"/>
    <cellStyle name="Акцент4 2" xfId="45"/>
    <cellStyle name="Акцент5" xfId="46" builtinId="45"/>
    <cellStyle name="Акцент5 2" xfId="47"/>
    <cellStyle name="Акцент6" xfId="48" builtinId="49"/>
    <cellStyle name="Акцент6 2" xfId="49"/>
    <cellStyle name="Ввод " xfId="50" builtinId="20"/>
    <cellStyle name="Ввод  2" xfId="51"/>
    <cellStyle name="Вывод" xfId="52" builtinId="21"/>
    <cellStyle name="Вывод 2" xfId="53"/>
    <cellStyle name="Вычисление" xfId="54" builtinId="22"/>
    <cellStyle name="Вычисление 2" xfId="55"/>
    <cellStyle name="Заголовок 1" xfId="56" builtinId="16"/>
    <cellStyle name="Заголовок 1 2" xfId="57"/>
    <cellStyle name="Заголовок 2" xfId="58" builtinId="17"/>
    <cellStyle name="Заголовок 2 2" xfId="59"/>
    <cellStyle name="Заголовок 3" xfId="60" builtinId="18"/>
    <cellStyle name="Заголовок 3 2" xfId="61"/>
    <cellStyle name="Заголовок 4" xfId="62" builtinId="19"/>
    <cellStyle name="Заголовок 4 2" xfId="63"/>
    <cellStyle name="Итог" xfId="64" builtinId="25"/>
    <cellStyle name="Итог 2" xfId="65"/>
    <cellStyle name="Контрольная ячейка" xfId="66" builtinId="23"/>
    <cellStyle name="Контрольная ячейка 2" xfId="67"/>
    <cellStyle name="Название" xfId="68" builtinId="15"/>
    <cellStyle name="Название 2" xfId="69"/>
    <cellStyle name="Нейтральный" xfId="70" builtinId="28"/>
    <cellStyle name="Нейтральный 2" xfId="71"/>
    <cellStyle name="Обычный" xfId="0" builtinId="0"/>
    <cellStyle name="Обычный 10" xfId="72"/>
    <cellStyle name="Обычный 12" xfId="73"/>
    <cellStyle name="Обычный 12 2" xfId="74"/>
    <cellStyle name="Обычный 2" xfId="75"/>
    <cellStyle name="Обычный 2 26 2" xfId="76"/>
    <cellStyle name="Обычный 2 3" xfId="77"/>
    <cellStyle name="Обычный 3" xfId="78"/>
    <cellStyle name="Обычный 3 10 2" xfId="79"/>
    <cellStyle name="Обычный 3 2" xfId="80"/>
    <cellStyle name="Обычный 3 2 2 2" xfId="81"/>
    <cellStyle name="Обычный 3 21" xfId="82"/>
    <cellStyle name="Обычный 30" xfId="83"/>
    <cellStyle name="Обычный 4" xfId="84"/>
    <cellStyle name="Обычный 4 2" xfId="85"/>
    <cellStyle name="Обычный 5" xfId="86"/>
    <cellStyle name="Обычный 6" xfId="87"/>
    <cellStyle name="Обычный 6 2" xfId="88"/>
    <cellStyle name="Обычный 6 2 2" xfId="89"/>
    <cellStyle name="Обычный 6 2 2 2" xfId="90"/>
    <cellStyle name="Обычный 6 2 2 2 2" xfId="91"/>
    <cellStyle name="Обычный 6 2 2 2 2 2" xfId="92"/>
    <cellStyle name="Обычный 6 2 2 2 2 2 2" xfId="93"/>
    <cellStyle name="Обычный 6 2 2 2 2 2 3" xfId="94"/>
    <cellStyle name="Обычный 6 2 2 2 2 3" xfId="95"/>
    <cellStyle name="Обычный 6 2 2 2 2 4" xfId="96"/>
    <cellStyle name="Обычный 6 2 2 2 3" xfId="97"/>
    <cellStyle name="Обычный 6 2 2 2 3 2" xfId="98"/>
    <cellStyle name="Обычный 6 2 2 2 3 3" xfId="99"/>
    <cellStyle name="Обычный 6 2 2 2 4" xfId="100"/>
    <cellStyle name="Обычный 6 2 2 2 5" xfId="101"/>
    <cellStyle name="Обычный 6 2 2 3" xfId="102"/>
    <cellStyle name="Обычный 6 2 2 3 2" xfId="103"/>
    <cellStyle name="Обычный 6 2 2 3 2 2" xfId="104"/>
    <cellStyle name="Обычный 6 2 2 3 2 3" xfId="105"/>
    <cellStyle name="Обычный 6 2 2 3 3" xfId="106"/>
    <cellStyle name="Обычный 6 2 2 3 4" xfId="107"/>
    <cellStyle name="Обычный 6 2 2 4" xfId="108"/>
    <cellStyle name="Обычный 6 2 2 4 2" xfId="109"/>
    <cellStyle name="Обычный 6 2 2 4 2 2" xfId="110"/>
    <cellStyle name="Обычный 6 2 2 4 2 3" xfId="111"/>
    <cellStyle name="Обычный 6 2 2 4 3" xfId="112"/>
    <cellStyle name="Обычный 6 2 2 4 4" xfId="113"/>
    <cellStyle name="Обычный 6 2 2 5" xfId="114"/>
    <cellStyle name="Обычный 6 2 2 5 2" xfId="115"/>
    <cellStyle name="Обычный 6 2 2 5 3" xfId="116"/>
    <cellStyle name="Обычный 6 2 2 6" xfId="117"/>
    <cellStyle name="Обычный 6 2 2 7" xfId="118"/>
    <cellStyle name="Обычный 6 2 2 8" xfId="119"/>
    <cellStyle name="Обычный 6 2 3" xfId="120"/>
    <cellStyle name="Обычный 6 2 3 2" xfId="121"/>
    <cellStyle name="Обычный 6 2 3 2 2" xfId="122"/>
    <cellStyle name="Обычный 6 2 3 2 2 2" xfId="123"/>
    <cellStyle name="Обычный 6 2 3 2 2 2 2" xfId="124"/>
    <cellStyle name="Обычный 6 2 3 2 2 2 3" xfId="125"/>
    <cellStyle name="Обычный 6 2 3 2 2 3" xfId="126"/>
    <cellStyle name="Обычный 6 2 3 2 2 4" xfId="127"/>
    <cellStyle name="Обычный 6 2 3 2 3" xfId="128"/>
    <cellStyle name="Обычный 6 2 3 2 3 2" xfId="129"/>
    <cellStyle name="Обычный 6 2 3 2 3 3" xfId="130"/>
    <cellStyle name="Обычный 6 2 3 2 4" xfId="131"/>
    <cellStyle name="Обычный 6 2 3 2 5" xfId="132"/>
    <cellStyle name="Обычный 6 2 3 3" xfId="133"/>
    <cellStyle name="Обычный 6 2 3 3 2" xfId="134"/>
    <cellStyle name="Обычный 6 2 3 3 2 2" xfId="135"/>
    <cellStyle name="Обычный 6 2 3 3 2 3" xfId="136"/>
    <cellStyle name="Обычный 6 2 3 3 3" xfId="137"/>
    <cellStyle name="Обычный 6 2 3 3 4" xfId="138"/>
    <cellStyle name="Обычный 6 2 3 4" xfId="139"/>
    <cellStyle name="Обычный 6 2 3 4 2" xfId="140"/>
    <cellStyle name="Обычный 6 2 3 4 2 2" xfId="141"/>
    <cellStyle name="Обычный 6 2 3 4 2 3" xfId="142"/>
    <cellStyle name="Обычный 6 2 3 4 3" xfId="143"/>
    <cellStyle name="Обычный 6 2 3 4 4" xfId="144"/>
    <cellStyle name="Обычный 6 2 3 5" xfId="145"/>
    <cellStyle name="Обычный 6 2 3 5 2" xfId="146"/>
    <cellStyle name="Обычный 6 2 3 5 3" xfId="147"/>
    <cellStyle name="Обычный 6 2 3 6" xfId="148"/>
    <cellStyle name="Обычный 6 2 3 7" xfId="149"/>
    <cellStyle name="Обычный 6 2 3 8" xfId="150"/>
    <cellStyle name="Обычный 6 2 4" xfId="151"/>
    <cellStyle name="Обычный 6 2 4 2" xfId="152"/>
    <cellStyle name="Обычный 6 2 4 2 2" xfId="153"/>
    <cellStyle name="Обычный 6 2 4 2 3" xfId="154"/>
    <cellStyle name="Обычный 6 2 4 3" xfId="155"/>
    <cellStyle name="Обычный 6 2 4 4" xfId="156"/>
    <cellStyle name="Обычный 6 2 5" xfId="157"/>
    <cellStyle name="Обычный 6 2 5 2" xfId="158"/>
    <cellStyle name="Обычный 6 2 5 2 2" xfId="159"/>
    <cellStyle name="Обычный 6 2 5 2 3" xfId="160"/>
    <cellStyle name="Обычный 6 2 5 3" xfId="161"/>
    <cellStyle name="Обычный 6 2 5 4" xfId="162"/>
    <cellStyle name="Обычный 6 2 6" xfId="163"/>
    <cellStyle name="Обычный 6 2 6 2" xfId="164"/>
    <cellStyle name="Обычный 6 2 6 3" xfId="165"/>
    <cellStyle name="Обычный 6 2 7" xfId="166"/>
    <cellStyle name="Обычный 6 2 8" xfId="167"/>
    <cellStyle name="Обычный 6 2 9" xfId="168"/>
    <cellStyle name="Обычный 6 3" xfId="169"/>
    <cellStyle name="Обычный 6 3 2" xfId="170"/>
    <cellStyle name="Обычный 6 3 2 2" xfId="171"/>
    <cellStyle name="Обычный 6 3 2 3" xfId="172"/>
    <cellStyle name="Обычный 6 3 3" xfId="173"/>
    <cellStyle name="Обычный 6 3 4" xfId="174"/>
    <cellStyle name="Обычный 6 4" xfId="175"/>
    <cellStyle name="Обычный 6 4 2" xfId="176"/>
    <cellStyle name="Обычный 6 4 2 2" xfId="177"/>
    <cellStyle name="Обычный 6 4 2 3" xfId="178"/>
    <cellStyle name="Обычный 6 4 3" xfId="179"/>
    <cellStyle name="Обычный 6 4 4" xfId="180"/>
    <cellStyle name="Обычный 6 5" xfId="181"/>
    <cellStyle name="Обычный 6 5 2" xfId="182"/>
    <cellStyle name="Обычный 6 5 3" xfId="183"/>
    <cellStyle name="Обычный 6 6" xfId="184"/>
    <cellStyle name="Обычный 6 7" xfId="185"/>
    <cellStyle name="Обычный 6 8" xfId="186"/>
    <cellStyle name="Обычный 7" xfId="187"/>
    <cellStyle name="Обычный 7 2" xfId="188"/>
    <cellStyle name="Обычный 7 2 2" xfId="189"/>
    <cellStyle name="Обычный 7 2 2 2" xfId="190"/>
    <cellStyle name="Обычный 7 2 2 2 2" xfId="191"/>
    <cellStyle name="Обычный 7 2 2 2 3" xfId="192"/>
    <cellStyle name="Обычный 7 2 2 3" xfId="193"/>
    <cellStyle name="Обычный 7 2 2 4" xfId="194"/>
    <cellStyle name="Обычный 7 2 3" xfId="195"/>
    <cellStyle name="Обычный 7 2 3 2" xfId="196"/>
    <cellStyle name="Обычный 7 2 3 2 2" xfId="197"/>
    <cellStyle name="Обычный 7 2 3 2 3" xfId="198"/>
    <cellStyle name="Обычный 7 2 3 3" xfId="199"/>
    <cellStyle name="Обычный 7 2 3 4" xfId="200"/>
    <cellStyle name="Обычный 7 2 4" xfId="201"/>
    <cellStyle name="Обычный 7 2 4 2" xfId="202"/>
    <cellStyle name="Обычный 7 2 4 3" xfId="203"/>
    <cellStyle name="Обычный 7 2 5" xfId="204"/>
    <cellStyle name="Обычный 7 2 6" xfId="205"/>
    <cellStyle name="Обычный 7 2 7" xfId="206"/>
    <cellStyle name="Обычный 8" xfId="207"/>
    <cellStyle name="Обычный 9" xfId="208"/>
    <cellStyle name="Обычный 9 2" xfId="209"/>
    <cellStyle name="Обычный 9 2 2" xfId="210"/>
    <cellStyle name="Обычный 9 2 2 2" xfId="211"/>
    <cellStyle name="Обычный 9 2 2 3" xfId="212"/>
    <cellStyle name="Обычный 9 2 2 4" xfId="213"/>
    <cellStyle name="Обычный 9 2 3" xfId="214"/>
    <cellStyle name="Обычный 9 2 4" xfId="215"/>
    <cellStyle name="Обычный 9 3" xfId="216"/>
    <cellStyle name="Обычный 9 3 2" xfId="217"/>
    <cellStyle name="Обычный 9 3 3" xfId="218"/>
    <cellStyle name="Обычный 9 3 4" xfId="219"/>
    <cellStyle name="Обычный 9 4" xfId="220"/>
    <cellStyle name="Обычный 9 5" xfId="221"/>
    <cellStyle name="Обычный_Форматы по компаниям_last" xfId="222"/>
    <cellStyle name="Плохой" xfId="223" builtinId="27"/>
    <cellStyle name="Плохой 2" xfId="224"/>
    <cellStyle name="Пояснение" xfId="225" builtinId="53"/>
    <cellStyle name="Пояснение 2" xfId="226"/>
    <cellStyle name="Примечание" xfId="227" builtinId="10"/>
    <cellStyle name="Примечание 2" xfId="228"/>
    <cellStyle name="Процентный 2" xfId="229"/>
    <cellStyle name="Процентный 2 3" xfId="230"/>
    <cellStyle name="Процентный 2 3 2" xfId="231"/>
    <cellStyle name="Процентный 3" xfId="232"/>
    <cellStyle name="Процентный 4" xfId="233"/>
    <cellStyle name="Связанная ячейка" xfId="234" builtinId="24"/>
    <cellStyle name="Связанная ячейка 2" xfId="235"/>
    <cellStyle name="Стиль 1" xfId="236"/>
    <cellStyle name="Текст предупреждения" xfId="237" builtinId="11"/>
    <cellStyle name="Текст предупреждения 2" xfId="238"/>
    <cellStyle name="Финансовый 2" xfId="239"/>
    <cellStyle name="Финансовый 2 2" xfId="240"/>
    <cellStyle name="Финансовый 2 2 2" xfId="241"/>
    <cellStyle name="Финансовый 2 2 2 2" xfId="242"/>
    <cellStyle name="Финансовый 2 2 2 2 2" xfId="243"/>
    <cellStyle name="Финансовый 2 2 2 3" xfId="244"/>
    <cellStyle name="Финансовый 2 2 3" xfId="245"/>
    <cellStyle name="Финансовый 2 2 4" xfId="246"/>
    <cellStyle name="Финансовый 2 3" xfId="247"/>
    <cellStyle name="Финансовый 2 3 2" xfId="248"/>
    <cellStyle name="Финансовый 2 3 2 2" xfId="249"/>
    <cellStyle name="Финансовый 2 3 2 3" xfId="250"/>
    <cellStyle name="Финансовый 2 3 3" xfId="251"/>
    <cellStyle name="Финансовый 2 3 4" xfId="252"/>
    <cellStyle name="Финансовый 2 4" xfId="253"/>
    <cellStyle name="Финансовый 2 4 2" xfId="254"/>
    <cellStyle name="Финансовый 2 4 3" xfId="255"/>
    <cellStyle name="Финансовый 2 5" xfId="256"/>
    <cellStyle name="Финансовый 2 6" xfId="257"/>
    <cellStyle name="Финансовый 2 7" xfId="258"/>
    <cellStyle name="Финансовый 3" xfId="259"/>
    <cellStyle name="Финансовый 3 2" xfId="260"/>
    <cellStyle name="Финансовый 3 2 2" xfId="261"/>
    <cellStyle name="Финансовый 3 2 2 2" xfId="262"/>
    <cellStyle name="Финансовый 3 2 2 3" xfId="263"/>
    <cellStyle name="Финансовый 3 2 3" xfId="264"/>
    <cellStyle name="Финансовый 3 2 4" xfId="265"/>
    <cellStyle name="Финансовый 3 3" xfId="266"/>
    <cellStyle name="Финансовый 3 3 2" xfId="267"/>
    <cellStyle name="Финансовый 3 3 2 2" xfId="268"/>
    <cellStyle name="Финансовый 3 3 2 3" xfId="269"/>
    <cellStyle name="Финансовый 3 3 3" xfId="270"/>
    <cellStyle name="Финансовый 3 3 4" xfId="271"/>
    <cellStyle name="Финансовый 3 4" xfId="272"/>
    <cellStyle name="Финансовый 3 4 2" xfId="273"/>
    <cellStyle name="Финансовый 3 4 3" xfId="274"/>
    <cellStyle name="Финансовый 3 5" xfId="275"/>
    <cellStyle name="Финансовый 3 6" xfId="276"/>
    <cellStyle name="Финансовый 3 7" xfId="277"/>
    <cellStyle name="Финансовый 4" xfId="278"/>
    <cellStyle name="Финансовый 5" xfId="279"/>
    <cellStyle name="Финансовый 5 2" xfId="280"/>
    <cellStyle name="Финансовый 6" xfId="281"/>
    <cellStyle name="Хороший" xfId="282" builtinId="26"/>
    <cellStyle name="Хороший 2" xfId="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haredStrings" Target="sharedString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styles" Target="styles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view="pageBreakPreview" topLeftCell="B13" zoomScale="82" workbookViewId="0">
      <selection activeCell="AC19" activeCellId="0" sqref="AC19"/>
    </sheetView>
  </sheetViews>
  <sheetFormatPr defaultRowHeight="15"/>
  <cols>
    <col customWidth="1" min="1" max="1" style="1" width="10.625"/>
    <col customWidth="1" min="2" max="2" style="1" width="32.875"/>
    <col customWidth="1" min="3" max="3" style="1" width="15.125"/>
    <col customWidth="1" min="4" max="4" style="1" width="6"/>
    <col customWidth="1" min="5" max="5" style="1" width="12.625"/>
    <col customWidth="1" min="6" max="6" style="1" width="7.625"/>
    <col customWidth="1" min="7" max="7" style="1" width="11.75"/>
    <col customWidth="1" min="8" max="8" style="1" width="9"/>
    <col customWidth="1" min="9" max="9" style="1" width="17.625"/>
    <col customWidth="1" min="10" max="10" style="1" width="19.75"/>
    <col customWidth="1" min="11" max="11" style="1" width="7.875"/>
    <col customWidth="1" min="12" max="12" style="1" width="6.5"/>
    <col customWidth="1" min="13" max="13" style="1" width="8.875"/>
    <col customWidth="1" min="14" max="14" style="1" width="11"/>
    <col customWidth="1" min="15" max="25" style="1" width="6"/>
    <col customWidth="1" min="26" max="26" style="1" width="8.25"/>
    <col customWidth="1" min="27" max="27" style="1" width="6.125"/>
    <col customWidth="1" min="28" max="28" style="1" width="9.5"/>
    <col customWidth="1" min="29" max="29" style="1" width="11.25"/>
    <col customWidth="1" min="30" max="30" style="1" width="7.375"/>
    <col min="31" max="16384" style="1" width="9"/>
  </cols>
  <sheetData>
    <row r="1" ht="17.25">
      <c r="AD1" s="2" t="s">
        <v>0</v>
      </c>
    </row>
    <row r="2" ht="17.25">
      <c r="AD2" s="3" t="s">
        <v>1</v>
      </c>
    </row>
    <row r="3" ht="15"/>
    <row r="4" ht="17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7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  <c r="AB5" s="5"/>
      <c r="AC5" s="5"/>
      <c r="AD5" s="5"/>
    </row>
    <row r="6" ht="17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5"/>
      <c r="AA6" s="5"/>
      <c r="AB6" s="5"/>
      <c r="AC6" s="5"/>
      <c r="AD6" s="5"/>
    </row>
    <row r="7" ht="17.25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8"/>
      <c r="AB7" s="8"/>
      <c r="AC7" s="8"/>
      <c r="AD7" s="8"/>
    </row>
    <row r="8" ht="18.75" customHeight="1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</row>
    <row r="9" ht="15"/>
    <row r="10" ht="78.75" customHeight="1">
      <c r="A10" s="11" t="s">
        <v>6</v>
      </c>
      <c r="B10" s="11" t="s">
        <v>7</v>
      </c>
      <c r="C10" s="11" t="s">
        <v>8</v>
      </c>
      <c r="D10" s="12" t="s">
        <v>9</v>
      </c>
      <c r="E10" s="11" t="s">
        <v>10</v>
      </c>
      <c r="F10" s="11" t="s">
        <v>11</v>
      </c>
      <c r="G10" s="11"/>
      <c r="H10" s="11"/>
      <c r="I10" s="11" t="s">
        <v>12</v>
      </c>
      <c r="J10" s="11" t="s">
        <v>13</v>
      </c>
      <c r="K10" s="11" t="s">
        <v>14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ht="85.5" customHeight="1">
      <c r="A11" s="11"/>
      <c r="B11" s="11"/>
      <c r="C11" s="11"/>
      <c r="D11" s="12"/>
      <c r="E11" s="11"/>
      <c r="F11" s="13" t="s">
        <v>15</v>
      </c>
      <c r="G11" s="14"/>
      <c r="H11" s="15"/>
      <c r="I11" s="11"/>
      <c r="J11" s="11"/>
      <c r="K11" s="13" t="s">
        <v>16</v>
      </c>
      <c r="L11" s="14"/>
      <c r="M11" s="14"/>
      <c r="N11" s="14"/>
      <c r="O11" s="15"/>
      <c r="P11" s="13" t="s">
        <v>17</v>
      </c>
      <c r="Q11" s="14"/>
      <c r="R11" s="14"/>
      <c r="S11" s="14"/>
      <c r="T11" s="15"/>
      <c r="U11" s="13" t="s">
        <v>18</v>
      </c>
      <c r="V11" s="14"/>
      <c r="W11" s="14"/>
      <c r="X11" s="14"/>
      <c r="Y11" s="15"/>
      <c r="Z11" s="13" t="s">
        <v>19</v>
      </c>
      <c r="AA11" s="14"/>
      <c r="AB11" s="14"/>
      <c r="AC11" s="14"/>
      <c r="AD11" s="15"/>
    </row>
    <row r="12" ht="203.25" customHeight="1">
      <c r="A12" s="11"/>
      <c r="B12" s="11"/>
      <c r="C12" s="11"/>
      <c r="D12" s="12"/>
      <c r="E12" s="16" t="s">
        <v>20</v>
      </c>
      <c r="F12" s="12" t="s">
        <v>21</v>
      </c>
      <c r="G12" s="12" t="s">
        <v>22</v>
      </c>
      <c r="H12" s="12" t="s">
        <v>23</v>
      </c>
      <c r="I12" s="17" t="s">
        <v>15</v>
      </c>
      <c r="J12" s="12" t="s">
        <v>24</v>
      </c>
      <c r="K12" s="12" t="s">
        <v>25</v>
      </c>
      <c r="L12" s="12" t="s">
        <v>26</v>
      </c>
      <c r="M12" s="12" t="s">
        <v>27</v>
      </c>
      <c r="N12" s="17" t="s">
        <v>28</v>
      </c>
      <c r="O12" s="17" t="s">
        <v>29</v>
      </c>
      <c r="P12" s="12" t="s">
        <v>25</v>
      </c>
      <c r="Q12" s="12" t="s">
        <v>26</v>
      </c>
      <c r="R12" s="12" t="s">
        <v>27</v>
      </c>
      <c r="S12" s="17" t="s">
        <v>28</v>
      </c>
      <c r="T12" s="17" t="s">
        <v>29</v>
      </c>
      <c r="U12" s="12" t="s">
        <v>25</v>
      </c>
      <c r="V12" s="12" t="s">
        <v>26</v>
      </c>
      <c r="W12" s="12" t="s">
        <v>27</v>
      </c>
      <c r="X12" s="17" t="s">
        <v>28</v>
      </c>
      <c r="Y12" s="17" t="s">
        <v>29</v>
      </c>
      <c r="Z12" s="12" t="s">
        <v>25</v>
      </c>
      <c r="AA12" s="12" t="s">
        <v>26</v>
      </c>
      <c r="AB12" s="12" t="s">
        <v>27</v>
      </c>
      <c r="AC12" s="17" t="s">
        <v>28</v>
      </c>
      <c r="AD12" s="17" t="s">
        <v>29</v>
      </c>
    </row>
    <row r="13" ht="19.5" customHeight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8" t="s">
        <v>30</v>
      </c>
      <c r="L13" s="18" t="s">
        <v>31</v>
      </c>
      <c r="M13" s="18" t="s">
        <v>32</v>
      </c>
      <c r="N13" s="18" t="s">
        <v>33</v>
      </c>
      <c r="O13" s="18" t="s">
        <v>34</v>
      </c>
      <c r="P13" s="18" t="s">
        <v>35</v>
      </c>
      <c r="Q13" s="18" t="s">
        <v>36</v>
      </c>
      <c r="R13" s="18" t="s">
        <v>37</v>
      </c>
      <c r="S13" s="18" t="s">
        <v>38</v>
      </c>
      <c r="T13" s="18" t="s">
        <v>39</v>
      </c>
      <c r="U13" s="18" t="s">
        <v>40</v>
      </c>
      <c r="V13" s="18" t="s">
        <v>41</v>
      </c>
      <c r="W13" s="18" t="s">
        <v>42</v>
      </c>
      <c r="X13" s="18" t="s">
        <v>43</v>
      </c>
      <c r="Y13" s="18" t="s">
        <v>44</v>
      </c>
      <c r="Z13" s="11">
        <v>12</v>
      </c>
      <c r="AA13" s="11">
        <v>13</v>
      </c>
      <c r="AB13" s="11">
        <v>14</v>
      </c>
      <c r="AC13" s="11">
        <v>15</v>
      </c>
      <c r="AD13" s="11">
        <v>16</v>
      </c>
    </row>
    <row r="14" ht="32.25" customHeight="1">
      <c r="A14" s="11" t="s">
        <v>45</v>
      </c>
      <c r="B14" s="11" t="s">
        <v>46</v>
      </c>
      <c r="C14" s="19" t="s">
        <v>47</v>
      </c>
      <c r="D14" s="11">
        <v>2023</v>
      </c>
      <c r="E14" s="11">
        <v>2023</v>
      </c>
      <c r="F14" s="11">
        <v>7.2999999999999998</v>
      </c>
      <c r="G14" s="11">
        <v>7.2999999999999998</v>
      </c>
      <c r="H14" s="20">
        <v>44621</v>
      </c>
      <c r="I14" s="11">
        <v>7.2999999999999998</v>
      </c>
      <c r="J14" s="11">
        <v>7.2999999999999998</v>
      </c>
      <c r="K14" s="18" t="s">
        <v>48</v>
      </c>
      <c r="L14" s="18"/>
      <c r="M14" s="18"/>
      <c r="N14" s="18" t="s">
        <v>48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1">
        <v>7.2999999999999998</v>
      </c>
      <c r="AA14" s="11"/>
      <c r="AB14" s="11"/>
      <c r="AC14" s="11">
        <v>7.2999999999999998</v>
      </c>
      <c r="AD14" s="11"/>
    </row>
    <row r="15" ht="55.5" customHeight="1">
      <c r="A15" s="21" t="s">
        <v>49</v>
      </c>
      <c r="B15" s="22" t="s">
        <v>50</v>
      </c>
      <c r="C15" s="19" t="s">
        <v>51</v>
      </c>
      <c r="D15" s="23">
        <v>2024</v>
      </c>
      <c r="E15" s="23">
        <v>2024</v>
      </c>
      <c r="F15" s="24">
        <v>12.6</v>
      </c>
      <c r="G15" s="24">
        <v>12.6</v>
      </c>
      <c r="H15" s="18" t="s">
        <v>52</v>
      </c>
      <c r="I15" s="24">
        <v>12.6</v>
      </c>
      <c r="J15" s="24">
        <v>12.6</v>
      </c>
      <c r="K15" s="25"/>
      <c r="L15" s="24"/>
      <c r="M15" s="24"/>
      <c r="N15" s="26"/>
      <c r="O15" s="24"/>
      <c r="P15" s="24">
        <v>12.6</v>
      </c>
      <c r="Q15" s="24"/>
      <c r="R15" s="24"/>
      <c r="S15" s="24">
        <v>12.6</v>
      </c>
      <c r="T15" s="24"/>
      <c r="U15" s="24"/>
      <c r="V15" s="24"/>
      <c r="W15" s="24"/>
      <c r="X15" s="24"/>
      <c r="Y15" s="24"/>
      <c r="Z15" s="25">
        <v>12.6</v>
      </c>
      <c r="AA15" s="25"/>
      <c r="AB15" s="25"/>
      <c r="AC15" s="25">
        <v>12.6</v>
      </c>
      <c r="AD15" s="25"/>
      <c r="AE15" s="27"/>
    </row>
    <row r="16" ht="43.5" customHeight="1">
      <c r="A16" s="21" t="s">
        <v>53</v>
      </c>
      <c r="B16" s="22" t="s">
        <v>54</v>
      </c>
      <c r="C16" s="19" t="s">
        <v>55</v>
      </c>
      <c r="D16" s="23">
        <v>2025</v>
      </c>
      <c r="E16" s="23">
        <v>2025</v>
      </c>
      <c r="F16" s="24">
        <v>8.5999999999999996</v>
      </c>
      <c r="G16" s="24">
        <v>8.5999999999999996</v>
      </c>
      <c r="H16" s="18" t="s">
        <v>52</v>
      </c>
      <c r="I16" s="24">
        <v>8.5999999999999996</v>
      </c>
      <c r="J16" s="24">
        <v>8.5999999999999996</v>
      </c>
      <c r="K16" s="25"/>
      <c r="L16" s="24"/>
      <c r="M16" s="24"/>
      <c r="N16" s="26"/>
      <c r="O16" s="24"/>
      <c r="P16" s="24"/>
      <c r="Q16" s="24"/>
      <c r="R16" s="24"/>
      <c r="S16" s="24"/>
      <c r="T16" s="24"/>
      <c r="U16" s="24">
        <v>8.5999999999999996</v>
      </c>
      <c r="V16" s="24"/>
      <c r="W16" s="24"/>
      <c r="X16" s="24">
        <v>8.5999999999999996</v>
      </c>
      <c r="Y16" s="24"/>
      <c r="Z16" s="25">
        <v>8.5999999999999996</v>
      </c>
      <c r="AA16" s="25"/>
      <c r="AB16" s="25"/>
      <c r="AC16" s="25">
        <v>8.5999999999999996</v>
      </c>
      <c r="AD16" s="25"/>
    </row>
    <row r="17" ht="77.25" customHeight="1">
      <c r="A17" s="28" t="s">
        <v>56</v>
      </c>
      <c r="B17" s="29" t="s">
        <v>57</v>
      </c>
      <c r="C17" s="30" t="s">
        <v>58</v>
      </c>
      <c r="D17" s="28">
        <v>2025</v>
      </c>
      <c r="E17" s="28">
        <v>2025</v>
      </c>
      <c r="F17" s="31">
        <v>2.75</v>
      </c>
      <c r="G17" s="31">
        <v>2.75</v>
      </c>
      <c r="H17" s="32" t="s">
        <v>59</v>
      </c>
      <c r="I17" s="31">
        <v>2.75</v>
      </c>
      <c r="J17" s="31">
        <v>2.75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>
        <v>2.75</v>
      </c>
      <c r="V17" s="31"/>
      <c r="W17" s="31"/>
      <c r="X17" s="31">
        <v>2.75</v>
      </c>
      <c r="Y17" s="31"/>
      <c r="Z17" s="31">
        <v>2.75</v>
      </c>
      <c r="AA17" s="31"/>
      <c r="AB17" s="31"/>
      <c r="AC17" s="31">
        <v>2.75</v>
      </c>
      <c r="AD17" s="31"/>
    </row>
    <row r="18" s="33" customFormat="1" ht="72.75" customHeight="1">
      <c r="A18" s="34" t="s">
        <v>60</v>
      </c>
      <c r="B18" s="34" t="s">
        <v>61</v>
      </c>
      <c r="C18" s="35" t="s">
        <v>62</v>
      </c>
      <c r="D18" s="34">
        <v>2025</v>
      </c>
      <c r="E18" s="34">
        <v>2025</v>
      </c>
      <c r="F18" s="34">
        <v>12</v>
      </c>
      <c r="G18" s="36">
        <v>12</v>
      </c>
      <c r="H18" s="37" t="s">
        <v>59</v>
      </c>
      <c r="I18" s="38">
        <v>12</v>
      </c>
      <c r="J18" s="34"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>
        <v>12</v>
      </c>
      <c r="V18" s="34"/>
      <c r="W18" s="34"/>
      <c r="X18" s="34">
        <v>12</v>
      </c>
      <c r="Y18" s="34"/>
      <c r="Z18" s="34">
        <v>12</v>
      </c>
      <c r="AA18" s="34"/>
      <c r="AB18" s="34"/>
      <c r="AC18" s="34">
        <v>12</v>
      </c>
      <c r="AD18" s="34"/>
    </row>
    <row r="19" s="33" customFormat="1" ht="15">
      <c r="A19" s="39"/>
      <c r="B19" s="39" t="s">
        <v>63</v>
      </c>
      <c r="C19" s="40" t="s">
        <v>64</v>
      </c>
      <c r="D19" s="40" t="s">
        <v>64</v>
      </c>
      <c r="E19" s="40" t="s">
        <v>64</v>
      </c>
      <c r="F19" s="41">
        <f>SUM(F14:F17)</f>
        <v>31.25</v>
      </c>
      <c r="G19" s="41">
        <v>30.100000000000001</v>
      </c>
      <c r="H19" s="40" t="s">
        <v>64</v>
      </c>
      <c r="I19" s="41">
        <f>I18+I17+I16+I15+I14</f>
        <v>43.25</v>
      </c>
      <c r="J19" s="41">
        <f>J18+J17+J16+J15+J14</f>
        <v>43.25</v>
      </c>
      <c r="K19" s="41">
        <f>K18+K17+K16+K15+K14</f>
        <v>7.2999999999999998</v>
      </c>
      <c r="L19" s="41">
        <f>L18+L17+L16+L15+L14</f>
        <v>0</v>
      </c>
      <c r="M19" s="41">
        <f>M18+M17+M16+M15+M14</f>
        <v>0</v>
      </c>
      <c r="N19" s="41">
        <f>N18+N17+N16+N15+N14</f>
        <v>7.2999999999999998</v>
      </c>
      <c r="O19" s="41">
        <f>O18+O17+O16+O15+O14</f>
        <v>0</v>
      </c>
      <c r="P19" s="41">
        <f>P18+P17+P16+P15+P14</f>
        <v>12.6</v>
      </c>
      <c r="Q19" s="41">
        <f>Q18+Q17+Q16+Q15+Q14</f>
        <v>0</v>
      </c>
      <c r="R19" s="41">
        <f>R18+R17+R16+R15+R14</f>
        <v>0</v>
      </c>
      <c r="S19" s="41">
        <f>S18+S17+S16+S15+S14</f>
        <v>12.6</v>
      </c>
      <c r="T19" s="41">
        <f>T18+T17+T16+T15+T14</f>
        <v>0</v>
      </c>
      <c r="U19" s="41">
        <f>U18+U17+U16+U15+U14</f>
        <v>23.350000000000001</v>
      </c>
      <c r="V19" s="41">
        <f>V18+V17+V16+V15+V14</f>
        <v>0</v>
      </c>
      <c r="W19" s="41">
        <f>W18+W17+W16+W15+W14</f>
        <v>0</v>
      </c>
      <c r="X19" s="41">
        <f>X18+X17+X16+X15+X14</f>
        <v>23.350000000000001</v>
      </c>
      <c r="Y19" s="41">
        <f>Y18+Y17+Y16+Y15+Y14</f>
        <v>0</v>
      </c>
      <c r="Z19" s="41">
        <f>Z18+Z17+Z16+Z15+Z14</f>
        <v>43.25</v>
      </c>
      <c r="AA19" s="41">
        <f>AA18+AA17+AA16+AA15+AA14</f>
        <v>0</v>
      </c>
      <c r="AB19" s="41">
        <f>AB18+AB17+AB16+AB15+AB14</f>
        <v>0</v>
      </c>
      <c r="AC19" s="41">
        <f>AC18+AC17+AC16+AC15+AC14</f>
        <v>43.25</v>
      </c>
      <c r="AD19" s="41">
        <f>AD18+AD17+AD16+AD15+AD14</f>
        <v>0</v>
      </c>
    </row>
    <row r="20" s="33" customFormat="1" ht="15">
      <c r="A20" s="33"/>
      <c r="B20" s="33"/>
      <c r="C20" s="42"/>
      <c r="D20" s="42"/>
      <c r="E20" s="42"/>
      <c r="F20" s="43"/>
      <c r="G20" s="43"/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ht="39.75" customHeight="1">
      <c r="A21" s="33"/>
      <c r="B21" s="33"/>
      <c r="C21" s="42"/>
      <c r="D21" s="42"/>
      <c r="E21" s="42"/>
      <c r="F21" s="43"/>
      <c r="G21" s="43"/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ht="39" customHeight="1">
      <c r="A22" s="27" t="s">
        <v>65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ht="147" customHeight="1"/>
    <row r="24" ht="33" customHeight="1">
      <c r="A24" s="1"/>
      <c r="B24" s="1"/>
      <c r="C24" s="1"/>
      <c r="D24" s="1"/>
      <c r="E24" s="1"/>
      <c r="F24" s="1"/>
      <c r="G24" s="1"/>
      <c r="H24" s="1"/>
      <c r="I24" s="1"/>
    </row>
    <row r="25" ht="76.5" customHeight="1">
      <c r="E25" s="1" t="s">
        <v>66</v>
      </c>
      <c r="I25" s="44"/>
    </row>
    <row r="26" ht="70.5" customHeight="1">
      <c r="A26" s="44"/>
      <c r="B26" s="44"/>
      <c r="C26" s="44"/>
      <c r="D26" s="44"/>
      <c r="E26" s="44"/>
      <c r="F26" s="44"/>
      <c r="G26" s="44"/>
      <c r="H26" s="44"/>
      <c r="I26" s="44"/>
    </row>
    <row r="27" ht="53.25" customHeight="1">
      <c r="A27" s="44"/>
      <c r="B27" s="44"/>
      <c r="C27" s="44"/>
      <c r="D27" s="44"/>
      <c r="E27" s="44"/>
      <c r="F27" s="44"/>
      <c r="G27" s="44"/>
      <c r="H27" s="44"/>
      <c r="I27" s="44"/>
    </row>
    <row r="28" ht="15">
      <c r="A28" s="1"/>
      <c r="B28" s="1"/>
      <c r="C28" s="1"/>
      <c r="D28" s="1"/>
      <c r="E28" s="1"/>
      <c r="F28" s="1"/>
      <c r="G28" s="1"/>
      <c r="H28" s="1"/>
    </row>
    <row r="29" ht="15">
      <c r="B29" s="45"/>
      <c r="C29" s="45"/>
      <c r="D29" s="45"/>
      <c r="E29" s="45"/>
      <c r="F29" s="45"/>
      <c r="G29" s="45"/>
      <c r="H29" s="45"/>
      <c r="I29" s="45"/>
    </row>
    <row r="30" ht="15">
      <c r="B30" s="45"/>
      <c r="C30" s="45"/>
      <c r="D30" s="45"/>
      <c r="E30" s="45"/>
      <c r="F30" s="45"/>
      <c r="G30" s="45"/>
      <c r="H30" s="45"/>
      <c r="I30" s="45"/>
    </row>
    <row r="31" ht="15">
      <c r="B31" s="45"/>
      <c r="C31" s="45"/>
      <c r="D31" s="45"/>
      <c r="E31" s="45"/>
      <c r="F31" s="45"/>
      <c r="G31" s="45"/>
      <c r="H31" s="45"/>
      <c r="I31" s="45"/>
    </row>
    <row r="32" ht="15">
      <c r="B32" s="46"/>
      <c r="C32" s="46"/>
      <c r="D32" s="46"/>
      <c r="E32" s="46"/>
      <c r="F32" s="46"/>
      <c r="G32" s="46"/>
      <c r="H32" s="46"/>
      <c r="I32" s="46"/>
    </row>
    <row r="33" ht="15">
      <c r="B33" s="1"/>
    </row>
    <row r="34" ht="15">
      <c r="B34" s="47"/>
      <c r="C34" s="47"/>
      <c r="D34" s="47"/>
      <c r="E34" s="47"/>
      <c r="F34" s="47"/>
      <c r="G34" s="47"/>
      <c r="H34" s="47"/>
      <c r="I34" s="47"/>
    </row>
  </sheetData>
  <mergeCells count="27">
    <mergeCell ref="A4:Y4"/>
    <mergeCell ref="A5:Y5"/>
    <mergeCell ref="A7:Y7"/>
    <mergeCell ref="A8:Y8"/>
    <mergeCell ref="A10:A12"/>
    <mergeCell ref="B10:B12"/>
    <mergeCell ref="C10:C12"/>
    <mergeCell ref="D10:D12"/>
    <mergeCell ref="E10:E11"/>
    <mergeCell ref="F10:H10"/>
    <mergeCell ref="I10:I11"/>
    <mergeCell ref="J10:J11"/>
    <mergeCell ref="K10:AD10"/>
    <mergeCell ref="F11:H11"/>
    <mergeCell ref="K11:O11"/>
    <mergeCell ref="P11:T11"/>
    <mergeCell ref="U11:Y11"/>
    <mergeCell ref="Z11:AD11"/>
    <mergeCell ref="A22:AD22"/>
    <mergeCell ref="A26:H26"/>
    <mergeCell ref="A27:H27"/>
    <mergeCell ref="A28:H28"/>
    <mergeCell ref="B29:I29"/>
    <mergeCell ref="B30:I30"/>
    <mergeCell ref="B31:I31"/>
    <mergeCell ref="B32:I32"/>
    <mergeCell ref="B34:I34"/>
  </mergeCells>
  <printOptions headings="0" gridLines="0"/>
  <pageMargins left="0.25" right="0.25" top="0.75" bottom="0.75" header="0.29999999999999999" footer="0.29999999999999999"/>
  <pageSetup paperSize="8" scale="59" firstPageNumber="3" fitToWidth="1" fitToHeight="1" pageOrder="downThenOver" orientation="landscape" usePrinterDefaults="1" blackAndWhite="0" draft="0" cellComments="none" useFirstPageNumber="1" errors="displayed" horizontalDpi="600" verticalDpi="600" copies="1"/>
  <headerFooter>
    <oddHeader>&amp;C&amp;16&amp;P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pageBreakPreview" topLeftCell="D11" zoomScale="75" workbookViewId="0">
      <selection activeCell="O17" activeCellId="0" sqref="O17"/>
    </sheetView>
  </sheetViews>
  <sheetFormatPr defaultRowHeight="15"/>
  <cols>
    <col customWidth="1" min="1" max="1" style="1" width="10.875"/>
    <col bestFit="1" customWidth="1" min="2" max="2" style="1" width="36.875"/>
    <col customWidth="1" min="3" max="3" style="1" width="12.125"/>
    <col customWidth="1" min="4" max="4" style="1" width="9.125"/>
    <col customWidth="1" min="5" max="5" style="1" width="13"/>
    <col customWidth="1" min="6" max="6" style="1" width="29"/>
    <col customWidth="1" min="7" max="7" style="1" width="8.375"/>
    <col customWidth="1" min="8" max="8" style="1" width="7.5"/>
    <col customWidth="1" min="9" max="9" style="1" width="9.5"/>
    <col customWidth="1" min="10" max="10" style="1" width="8.75"/>
    <col customWidth="1" min="11" max="11" style="1" width="9.25"/>
    <col customWidth="1" min="12" max="12" style="1" width="11.75"/>
    <col customWidth="1" min="13" max="13" style="1" width="12.25"/>
    <col customWidth="1" min="14" max="16" style="1" width="16.625"/>
    <col customWidth="1" min="17" max="17" style="1" width="13.75"/>
    <col customWidth="1" min="18" max="18" style="1" width="7.25"/>
    <col customWidth="1" min="19" max="19" style="1" width="9.875"/>
    <col customWidth="1" min="20" max="20" style="1" width="7.125"/>
    <col customWidth="1" min="21" max="21" style="1" width="6"/>
    <col customWidth="1" min="22" max="22" style="1" width="8.375"/>
    <col customWidth="1" min="23" max="23" style="1" width="5.625"/>
    <col customWidth="1" min="24" max="24" style="1" width="7.375"/>
    <col customWidth="1" min="25" max="25" style="1" width="10"/>
    <col customWidth="1" min="26" max="26" style="1" width="7.875"/>
    <col customWidth="1" min="27" max="27" style="1" width="6.75"/>
    <col min="28" max="28" style="1" width="9"/>
    <col customWidth="1" min="29" max="29" style="1" width="6.125"/>
    <col customWidth="1" min="30" max="30" style="1" width="6.75"/>
    <col customWidth="1" min="31" max="31" style="1" width="9.375"/>
    <col customWidth="1" min="32" max="32" style="1" width="7.375"/>
    <col customWidth="1" min="33" max="39" style="1" width="7.25"/>
    <col customWidth="1" min="40" max="40" style="1" width="8.625"/>
    <col customWidth="1" min="41" max="41" style="1" width="6.125"/>
    <col customWidth="1" min="42" max="42" style="1" width="6.875"/>
    <col customWidth="1" min="43" max="43" style="1" width="9.625"/>
    <col customWidth="1" min="44" max="44" style="1" width="6.75"/>
    <col customWidth="1" min="45" max="45" style="1" width="7.75"/>
    <col min="46" max="16384" style="1" width="9"/>
  </cols>
  <sheetData>
    <row r="1" ht="17.25">
      <c r="Q1" s="2" t="s">
        <v>67</v>
      </c>
      <c r="U1" s="1"/>
      <c r="V1" s="1"/>
      <c r="W1" s="1"/>
      <c r="X1" s="1"/>
      <c r="Y1" s="1"/>
    </row>
    <row r="2" ht="17.25">
      <c r="Q2" s="3" t="s">
        <v>1</v>
      </c>
      <c r="U2" s="1"/>
      <c r="V2" s="1"/>
      <c r="W2" s="1"/>
      <c r="X2" s="1"/>
      <c r="Y2" s="1"/>
    </row>
    <row r="3" ht="17.25">
      <c r="Q3" s="3"/>
      <c r="U3" s="1"/>
      <c r="V3" s="1"/>
      <c r="W3" s="1"/>
      <c r="X3" s="1"/>
      <c r="Y3" s="1"/>
    </row>
    <row r="4" ht="17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U4" s="1"/>
      <c r="V4" s="1"/>
      <c r="W4" s="1"/>
      <c r="X4" s="1"/>
      <c r="Y4" s="1"/>
    </row>
    <row r="5" ht="17.25">
      <c r="A5" s="5" t="s">
        <v>68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ht="17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ht="17.25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5.7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ht="72.75" customHeight="1">
      <c r="A10" s="11" t="s">
        <v>6</v>
      </c>
      <c r="B10" s="11" t="s">
        <v>69</v>
      </c>
      <c r="C10" s="50" t="s">
        <v>70</v>
      </c>
      <c r="D10" s="12" t="s">
        <v>9</v>
      </c>
      <c r="E10" s="11" t="s">
        <v>71</v>
      </c>
      <c r="F10" s="11" t="s">
        <v>72</v>
      </c>
      <c r="G10" s="11" t="s">
        <v>73</v>
      </c>
      <c r="H10" s="11"/>
      <c r="I10" s="11"/>
      <c r="J10" s="11"/>
      <c r="K10" s="11"/>
      <c r="L10" s="14" t="s">
        <v>74</v>
      </c>
      <c r="M10" s="14"/>
      <c r="N10" s="11" t="s">
        <v>75</v>
      </c>
      <c r="O10" s="11"/>
      <c r="P10" s="11"/>
      <c r="Q10" s="1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ht="47.25" customHeight="1">
      <c r="A11" s="11"/>
      <c r="B11" s="11"/>
      <c r="C11" s="17"/>
      <c r="D11" s="12"/>
      <c r="E11" s="11"/>
      <c r="F11" s="11"/>
      <c r="G11" s="13" t="s">
        <v>15</v>
      </c>
      <c r="H11" s="14"/>
      <c r="I11" s="14"/>
      <c r="J11" s="14"/>
      <c r="K11" s="15"/>
      <c r="L11" s="13" t="s">
        <v>24</v>
      </c>
      <c r="M11" s="15"/>
      <c r="N11" s="51" t="s">
        <v>76</v>
      </c>
      <c r="O11" s="51" t="s">
        <v>77</v>
      </c>
      <c r="P11" s="51" t="s">
        <v>78</v>
      </c>
      <c r="Q11" s="11" t="s">
        <v>19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ht="118.5" customHeight="1">
      <c r="A12" s="11"/>
      <c r="B12" s="11"/>
      <c r="C12" s="16"/>
      <c r="D12" s="12"/>
      <c r="E12" s="52" t="s">
        <v>15</v>
      </c>
      <c r="F12" s="52" t="s">
        <v>20</v>
      </c>
      <c r="G12" s="12" t="s">
        <v>79</v>
      </c>
      <c r="H12" s="12" t="s">
        <v>80</v>
      </c>
      <c r="I12" s="12" t="s">
        <v>81</v>
      </c>
      <c r="J12" s="53" t="s">
        <v>82</v>
      </c>
      <c r="K12" s="53" t="s">
        <v>83</v>
      </c>
      <c r="L12" s="12" t="s">
        <v>84</v>
      </c>
      <c r="M12" s="12" t="s">
        <v>85</v>
      </c>
      <c r="N12" s="11" t="s">
        <v>86</v>
      </c>
      <c r="O12" s="11" t="s">
        <v>86</v>
      </c>
      <c r="P12" s="11" t="s">
        <v>86</v>
      </c>
      <c r="Q12" s="1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ht="19.5" customHeight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8" t="s">
        <v>87</v>
      </c>
      <c r="O13" s="18" t="s">
        <v>88</v>
      </c>
      <c r="P13" s="18" t="s">
        <v>89</v>
      </c>
      <c r="Q13" s="11">
        <v>15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ht="47.25" customHeight="1">
      <c r="A14" s="11" t="s">
        <v>45</v>
      </c>
      <c r="B14" s="54" t="s">
        <v>46</v>
      </c>
      <c r="C14" s="19" t="s">
        <v>47</v>
      </c>
      <c r="D14" s="11">
        <v>2023</v>
      </c>
      <c r="E14" s="11">
        <v>2023</v>
      </c>
      <c r="F14" s="11">
        <v>6.0800000000000001</v>
      </c>
      <c r="G14" s="11">
        <v>6.0800000000000001</v>
      </c>
      <c r="H14" s="11"/>
      <c r="I14" s="11"/>
      <c r="J14" s="11">
        <v>6</v>
      </c>
      <c r="K14" s="11">
        <v>0.080000000000000002</v>
      </c>
      <c r="L14" s="11">
        <v>6.0800000000000001</v>
      </c>
      <c r="M14" s="11"/>
      <c r="N14" s="18" t="s">
        <v>90</v>
      </c>
      <c r="O14" s="18"/>
      <c r="P14" s="18"/>
      <c r="Q14" s="11">
        <v>6.0800000000000001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ht="42.75" customHeight="1">
      <c r="A15" s="55" t="s">
        <v>49</v>
      </c>
      <c r="B15" s="22" t="str">
        <f>'1'!B15</f>
        <v xml:space="preserve">Замена дизель-генератора на ДЭС п.Ягодный</v>
      </c>
      <c r="C15" s="56" t="str">
        <f>'1'!C15</f>
        <v>М_2DGЯ</v>
      </c>
      <c r="D15" s="11">
        <v>2024</v>
      </c>
      <c r="E15" s="11">
        <v>2024</v>
      </c>
      <c r="F15" s="57">
        <v>10.5</v>
      </c>
      <c r="G15" s="58">
        <v>10.5</v>
      </c>
      <c r="H15" s="58"/>
      <c r="I15" s="58"/>
      <c r="J15" s="59">
        <v>10.4</v>
      </c>
      <c r="K15" s="57">
        <v>0.10000000000000001</v>
      </c>
      <c r="L15" s="57">
        <v>10.5</v>
      </c>
      <c r="M15" s="11"/>
      <c r="N15" s="25"/>
      <c r="O15" s="25">
        <v>10.5</v>
      </c>
      <c r="P15" s="25"/>
      <c r="Q15" s="25">
        <f t="shared" ref="Q15:Q17" si="0">SUM(N15:P15)</f>
        <v>10.5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ht="38.25" customHeight="1">
      <c r="A16" s="55" t="s">
        <v>53</v>
      </c>
      <c r="B16" s="22" t="str">
        <f>'1'!B16</f>
        <v xml:space="preserve">Замена дизель-генератора на ДЭС с.Нижнетамбовское</v>
      </c>
      <c r="C16" s="56" t="str">
        <f>'1'!C16</f>
        <v>М_3DGT</v>
      </c>
      <c r="D16" s="11">
        <v>2025</v>
      </c>
      <c r="E16" s="11">
        <v>2025</v>
      </c>
      <c r="F16" s="57">
        <v>7.1699999999999999</v>
      </c>
      <c r="G16" s="58">
        <v>7.1699999999999999</v>
      </c>
      <c r="H16" s="58"/>
      <c r="I16" s="58"/>
      <c r="J16" s="59">
        <v>7.1299999999999999</v>
      </c>
      <c r="K16" s="57">
        <f t="shared" ref="K16:K17" si="1">G16-I16-J16</f>
        <v>0.040000000000000036</v>
      </c>
      <c r="L16" s="57">
        <v>7.1699999999999999</v>
      </c>
      <c r="M16" s="11"/>
      <c r="N16" s="25"/>
      <c r="O16" s="25"/>
      <c r="P16" s="25">
        <v>7.1699999999999999</v>
      </c>
      <c r="Q16" s="25">
        <f t="shared" si="0"/>
        <v>7.1699999999999999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ht="87.75" customHeight="1">
      <c r="A17" s="60" t="s">
        <v>56</v>
      </c>
      <c r="B17" s="29" t="str">
        <f>'1'!B17</f>
        <v xml:space="preserve">Реконструкция ВЛ-10 кВ в с.Нижнетамбовскоепо ул.Первостроителей с заменой трансформаторной подстанции</v>
      </c>
      <c r="C17" s="61" t="str">
        <f>'1'!C17</f>
        <v>М_4VL10</v>
      </c>
      <c r="D17" s="28">
        <v>2025</v>
      </c>
      <c r="E17" s="28">
        <v>2025</v>
      </c>
      <c r="F17" s="62">
        <v>2.29</v>
      </c>
      <c r="G17" s="63">
        <v>2.29</v>
      </c>
      <c r="H17" s="63"/>
      <c r="I17" s="63"/>
      <c r="J17" s="64">
        <v>1.3999999999999999</v>
      </c>
      <c r="K17" s="62">
        <f t="shared" si="1"/>
        <v>0.89000000000000012</v>
      </c>
      <c r="L17" s="62">
        <v>2.29</v>
      </c>
      <c r="M17" s="28"/>
      <c r="N17" s="31"/>
      <c r="O17" s="31"/>
      <c r="P17" s="31">
        <v>2.29</v>
      </c>
      <c r="Q17" s="31">
        <f t="shared" si="0"/>
        <v>2.29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="33" customFormat="1" ht="36" customHeight="1">
      <c r="A18" s="34" t="s">
        <v>60</v>
      </c>
      <c r="B18" s="34" t="s">
        <v>61</v>
      </c>
      <c r="C18" s="34" t="s">
        <v>62</v>
      </c>
      <c r="D18" s="34">
        <v>2025</v>
      </c>
      <c r="E18" s="34">
        <v>2025</v>
      </c>
      <c r="F18" s="34">
        <v>10</v>
      </c>
      <c r="G18" s="34">
        <v>10</v>
      </c>
      <c r="H18" s="34"/>
      <c r="I18" s="34"/>
      <c r="J18" s="34">
        <v>8</v>
      </c>
      <c r="K18" s="34">
        <v>2</v>
      </c>
      <c r="L18" s="34">
        <v>10</v>
      </c>
      <c r="M18" s="34"/>
      <c r="N18" s="34"/>
      <c r="O18" s="34"/>
      <c r="P18" s="34">
        <v>10</v>
      </c>
      <c r="Q18" s="34">
        <v>10</v>
      </c>
      <c r="R18" s="33"/>
      <c r="S18" s="33"/>
      <c r="T18" s="33"/>
    </row>
    <row r="19" ht="21" customHeight="1">
      <c r="A19" s="39"/>
      <c r="B19" s="39" t="s">
        <v>63</v>
      </c>
      <c r="C19" s="40" t="s">
        <v>64</v>
      </c>
      <c r="D19" s="40" t="s">
        <v>64</v>
      </c>
      <c r="E19" s="40" t="s">
        <v>64</v>
      </c>
      <c r="F19" s="65">
        <f>F18+F17+F16+F15+F14</f>
        <v>36.039999999999999</v>
      </c>
      <c r="G19" s="65">
        <f>G18+G17+G16+G15+G14</f>
        <v>36.039999999999999</v>
      </c>
      <c r="H19" s="65">
        <f>H18+H17+H16+H15+H14</f>
        <v>0</v>
      </c>
      <c r="I19" s="65">
        <f>I18+I17+I16+I15+I14</f>
        <v>0</v>
      </c>
      <c r="J19" s="65">
        <f>J18+J17+J16+J15+J14</f>
        <v>32.93</v>
      </c>
      <c r="K19" s="65">
        <f>K18+K17+K16+K15+K14</f>
        <v>3.1100000000000003</v>
      </c>
      <c r="L19" s="65">
        <f>L18+L17+L16+L15+L14</f>
        <v>36.039999999999999</v>
      </c>
      <c r="M19" s="65">
        <f>M18+M17+M16+M15+M14</f>
        <v>0</v>
      </c>
      <c r="N19" s="65">
        <f>N18+N17+N16+N15+N14</f>
        <v>6.0800000000000001</v>
      </c>
      <c r="O19" s="65">
        <f>O18+O17+O16+O15+O14</f>
        <v>10.5</v>
      </c>
      <c r="P19" s="65">
        <f>P18+P17+P16+P15+P14</f>
        <v>19.460000000000001</v>
      </c>
      <c r="Q19" s="65">
        <f>Q18+Q17+Q16+Q15+Q14</f>
        <v>36.039999999999999</v>
      </c>
    </row>
    <row r="20" ht="18.7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ht="48.75" customHeight="1">
      <c r="A21" s="66" t="s">
        <v>66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ht="17.25" customHeight="1">
      <c r="A22" s="66" t="s">
        <v>91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ht="18" customHeight="1">
      <c r="A23" s="45" t="s">
        <v>66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ht="16.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ht="17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</sheetData>
  <mergeCells count="23">
    <mergeCell ref="A4:Q4"/>
    <mergeCell ref="A5:P5"/>
    <mergeCell ref="A7:Q7"/>
    <mergeCell ref="A8:Q8"/>
    <mergeCell ref="A9:Q9"/>
    <mergeCell ref="A10:A12"/>
    <mergeCell ref="B10:B12"/>
    <mergeCell ref="C10:C12"/>
    <mergeCell ref="D10:D12"/>
    <mergeCell ref="E10:E11"/>
    <mergeCell ref="F10:F11"/>
    <mergeCell ref="G10:K10"/>
    <mergeCell ref="L10:M10"/>
    <mergeCell ref="N10:Q10"/>
    <mergeCell ref="G11:K11"/>
    <mergeCell ref="L11:M11"/>
    <mergeCell ref="Q11:Q12"/>
    <mergeCell ref="A20:Q20"/>
    <mergeCell ref="A21:Q21"/>
    <mergeCell ref="A22:Q22"/>
    <mergeCell ref="A23:Q23"/>
    <mergeCell ref="A24:Q24"/>
    <mergeCell ref="A25:Q25"/>
  </mergeCells>
  <printOptions headings="0" gridLines="0"/>
  <pageMargins left="0.70866141732283472" right="0.70866141732283472" top="0.74803149606299213" bottom="0.74803149606299213" header="0.31496062992125984" footer="0.31496062992125984"/>
  <pageSetup paperSize="8" scale="73" firstPageNumber="2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A1" activeCellId="0" sqref="A1:L16"/>
    </sheetView>
  </sheetViews>
  <sheetFormatPr defaultRowHeight="15"/>
  <cols>
    <col customWidth="1" min="1" max="1" width="4.375"/>
    <col customWidth="1" min="2" max="2" width="17.125"/>
    <col customWidth="1" min="3" max="3" width="8.25"/>
    <col customWidth="1" min="4" max="4" width="10.5"/>
    <col customWidth="1" min="5" max="5" width="10.375"/>
    <col customWidth="1" min="6" max="6" width="6"/>
    <col customWidth="1" min="7" max="7" width="7"/>
    <col customWidth="1" min="8" max="8" width="7.625"/>
    <col customWidth="1" min="9" max="9" width="11.875"/>
    <col customWidth="1" min="10" max="10" width="13.625"/>
    <col customWidth="1" min="11" max="11" width="12.875"/>
    <col customWidth="1" min="12" max="12" width="13.125"/>
  </cols>
  <sheetData>
    <row r="1" s="67" customFormat="1" ht="17.25">
      <c r="J1" s="68" t="s">
        <v>92</v>
      </c>
      <c r="K1" s="68"/>
      <c r="L1" s="68"/>
    </row>
    <row r="2" s="67" customFormat="1" ht="17.25">
      <c r="G2" s="69" t="s">
        <v>93</v>
      </c>
      <c r="H2" s="69"/>
      <c r="I2" s="69"/>
      <c r="J2" s="69"/>
      <c r="K2" s="69"/>
      <c r="L2" s="69"/>
    </row>
    <row r="3" s="67" customFormat="1" ht="17.25">
      <c r="F3" s="70"/>
      <c r="G3" s="70"/>
      <c r="J3" s="69" t="s">
        <v>94</v>
      </c>
      <c r="K3" s="69"/>
      <c r="L3" s="69"/>
    </row>
    <row r="4" s="67" customFormat="1">
      <c r="F4" s="67"/>
      <c r="G4" s="67"/>
      <c r="J4" s="71" t="s">
        <v>95</v>
      </c>
      <c r="K4" s="71"/>
      <c r="L4" s="71"/>
    </row>
    <row r="5" s="67" customFormat="1" ht="17.25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="67" customFormat="1" ht="17.25">
      <c r="A6" s="72" t="s">
        <v>96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="67" customFormat="1" ht="17.25">
      <c r="A7" s="73" t="s">
        <v>97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="67" customFormat="1" ht="17.25">
      <c r="A8" s="72" t="str">
        <f>'1'!A7:Y7</f>
        <v xml:space="preserve">ООО "Шелеховский теплоэнергетический комплекс"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="67" customFormat="1" ht="15.75" customHeight="1">
      <c r="A9" s="74"/>
      <c r="L9" s="75"/>
    </row>
    <row r="10" s="76" customFormat="1" ht="31.5" customHeight="1">
      <c r="A10" s="77" t="s">
        <v>98</v>
      </c>
      <c r="B10" s="78" t="s">
        <v>69</v>
      </c>
      <c r="C10" s="77" t="s">
        <v>70</v>
      </c>
      <c r="D10" s="78" t="s">
        <v>99</v>
      </c>
      <c r="E10" s="78"/>
      <c r="F10" s="78"/>
      <c r="G10" s="78"/>
      <c r="H10" s="78"/>
      <c r="I10" s="78"/>
      <c r="J10" s="78"/>
      <c r="K10" s="78"/>
      <c r="L10" s="78"/>
    </row>
    <row r="11" s="67" customFormat="1" ht="132.75" customHeight="1">
      <c r="A11" s="77"/>
      <c r="B11" s="78"/>
      <c r="C11" s="77"/>
      <c r="D11" s="78" t="s">
        <v>100</v>
      </c>
      <c r="E11" s="78"/>
      <c r="F11" s="78" t="s">
        <v>101</v>
      </c>
      <c r="G11" s="78"/>
      <c r="H11" s="78"/>
      <c r="I11" s="78" t="s">
        <v>102</v>
      </c>
      <c r="J11" s="78" t="s">
        <v>103</v>
      </c>
      <c r="K11" s="78" t="s">
        <v>104</v>
      </c>
      <c r="L11" s="78" t="s">
        <v>105</v>
      </c>
    </row>
    <row r="12" s="79" customFormat="1" ht="205.5" customHeight="1">
      <c r="A12" s="77"/>
      <c r="B12" s="78"/>
      <c r="C12" s="77"/>
      <c r="D12" s="77" t="s">
        <v>106</v>
      </c>
      <c r="E12" s="77" t="s">
        <v>107</v>
      </c>
      <c r="F12" s="77" t="s">
        <v>108</v>
      </c>
      <c r="G12" s="77" t="s">
        <v>109</v>
      </c>
      <c r="H12" s="77" t="s">
        <v>110</v>
      </c>
      <c r="I12" s="77" t="s">
        <v>111</v>
      </c>
      <c r="J12" s="77" t="s">
        <v>112</v>
      </c>
      <c r="K12" s="77" t="s">
        <v>113</v>
      </c>
      <c r="L12" s="77" t="s">
        <v>114</v>
      </c>
    </row>
    <row r="13" s="80" customFormat="1">
      <c r="A13" s="81">
        <v>1</v>
      </c>
      <c r="B13" s="82">
        <v>2</v>
      </c>
      <c r="C13" s="81">
        <v>3</v>
      </c>
      <c r="D13" s="83" t="s">
        <v>115</v>
      </c>
      <c r="E13" s="83" t="s">
        <v>116</v>
      </c>
      <c r="F13" s="83" t="s">
        <v>117</v>
      </c>
      <c r="G13" s="83" t="s">
        <v>118</v>
      </c>
      <c r="H13" s="83" t="s">
        <v>119</v>
      </c>
      <c r="I13" s="83" t="s">
        <v>120</v>
      </c>
      <c r="J13" s="83" t="s">
        <v>121</v>
      </c>
      <c r="K13" s="83" t="s">
        <v>122</v>
      </c>
      <c r="L13" s="83" t="s">
        <v>123</v>
      </c>
    </row>
    <row r="14" s="80" customFormat="1" ht="50.25" customHeight="1">
      <c r="A14" s="84">
        <v>1</v>
      </c>
      <c r="B14" s="85" t="str">
        <f>'1'!B15</f>
        <v xml:space="preserve">Замена дизель-генератора на ДЭС п.Ягодный</v>
      </c>
      <c r="C14" s="85" t="str">
        <f>'1'!C15</f>
        <v>М_2DGЯ</v>
      </c>
      <c r="D14" s="86"/>
      <c r="E14" s="86"/>
      <c r="F14" s="86"/>
      <c r="G14" s="87">
        <v>5</v>
      </c>
      <c r="H14" s="87" t="s">
        <v>124</v>
      </c>
      <c r="I14" s="87"/>
      <c r="J14" s="87"/>
      <c r="K14" s="87"/>
      <c r="L14" s="86"/>
    </row>
    <row r="16">
      <c r="B16" t="s">
        <v>125</v>
      </c>
      <c r="G16" t="s">
        <v>126</v>
      </c>
    </row>
  </sheetData>
  <mergeCells count="14">
    <mergeCell ref="J1:L1"/>
    <mergeCell ref="G2:L2"/>
    <mergeCell ref="J3:L3"/>
    <mergeCell ref="J4:L4"/>
    <mergeCell ref="A5:L5"/>
    <mergeCell ref="A6:L6"/>
    <mergeCell ref="A7:L7"/>
    <mergeCell ref="A8:L8"/>
    <mergeCell ref="A10:A12"/>
    <mergeCell ref="B10:B12"/>
    <mergeCell ref="C10:C12"/>
    <mergeCell ref="D10:L10"/>
    <mergeCell ref="D11:E11"/>
    <mergeCell ref="F11:H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6" activeCellId="0" sqref="D16"/>
    </sheetView>
  </sheetViews>
  <sheetFormatPr defaultRowHeight="15"/>
  <cols>
    <col customWidth="1" min="1" max="1" width="2.875"/>
    <col customWidth="1" min="2" max="2" width="19.75"/>
    <col customWidth="1" min="3" max="3" width="9"/>
    <col customWidth="1" min="4" max="4" width="10.5"/>
    <col customWidth="1" min="5" max="5" width="10.875"/>
    <col bestFit="1" customWidth="1" min="6" max="6" width="10.00390625"/>
    <col customWidth="1" min="7" max="9" width="10.00390625"/>
    <col bestFit="1" customWidth="1" min="10" max="10" width="5.375"/>
    <col customWidth="1" min="11" max="11" width="8.00390625"/>
    <col customWidth="1" min="12" max="12" width="11.875"/>
    <col customWidth="1" min="13" max="13" width="13.625"/>
    <col customWidth="1" min="14" max="14" width="12.875"/>
    <col customWidth="1" min="15" max="15" width="13.125"/>
  </cols>
  <sheetData>
    <row r="1" s="67" customFormat="1" ht="45">
      <c r="J1" s="37" t="s">
        <v>59</v>
      </c>
      <c r="K1" s="88"/>
      <c r="L1" s="67"/>
      <c r="M1" s="68" t="s">
        <v>92</v>
      </c>
      <c r="N1" s="68"/>
      <c r="O1" s="68"/>
    </row>
    <row r="2" s="67" customFormat="1" ht="17.25">
      <c r="J2" s="69" t="s">
        <v>93</v>
      </c>
      <c r="K2" s="69"/>
      <c r="L2" s="69"/>
      <c r="M2" s="69"/>
      <c r="N2" s="69"/>
      <c r="O2" s="69"/>
      <c r="P2" s="89"/>
    </row>
    <row r="3" s="67" customFormat="1" ht="17.25">
      <c r="F3" s="70"/>
      <c r="G3" s="70"/>
      <c r="H3" s="70"/>
      <c r="I3" s="70"/>
      <c r="J3" s="70"/>
      <c r="K3" s="90"/>
      <c r="L3" s="67"/>
      <c r="M3" s="69" t="s">
        <v>94</v>
      </c>
      <c r="N3" s="69"/>
      <c r="O3" s="69"/>
    </row>
    <row r="4" s="67" customFormat="1" ht="15">
      <c r="F4" s="67"/>
      <c r="G4" s="67"/>
      <c r="H4" s="67"/>
      <c r="I4" s="67"/>
      <c r="J4" s="67"/>
      <c r="K4" s="91"/>
      <c r="L4" s="67"/>
      <c r="M4" s="71" t="s">
        <v>95</v>
      </c>
      <c r="N4" s="71"/>
      <c r="O4" s="71"/>
    </row>
    <row r="5" s="67" customFormat="1" ht="17.25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="67" customFormat="1" ht="17.25">
      <c r="A6" s="72" t="s">
        <v>96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="67" customFormat="1" ht="17.25">
      <c r="A7" s="73" t="s">
        <v>127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="67" customFormat="1" ht="17.25">
      <c r="A8" s="72" t="str">
        <f>'1'!A7:Y7</f>
        <v xml:space="preserve">ООО "Шелеховский теплоэнергетический комплекс"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="67" customFormat="1" ht="15.75" customHeight="1">
      <c r="A9" s="74"/>
      <c r="O9" s="75"/>
    </row>
    <row r="10" s="76" customFormat="1" ht="31.5" customHeight="1">
      <c r="A10" s="77" t="s">
        <v>98</v>
      </c>
      <c r="B10" s="78" t="s">
        <v>69</v>
      </c>
      <c r="C10" s="77" t="s">
        <v>70</v>
      </c>
      <c r="D10" s="78" t="s">
        <v>99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67" customFormat="1" ht="132.75" customHeight="1">
      <c r="A11" s="77"/>
      <c r="B11" s="78"/>
      <c r="C11" s="77"/>
      <c r="D11" s="78" t="s">
        <v>100</v>
      </c>
      <c r="E11" s="78"/>
      <c r="F11" s="92" t="s">
        <v>101</v>
      </c>
      <c r="G11" s="93"/>
      <c r="H11" s="93"/>
      <c r="I11" s="93"/>
      <c r="J11" s="93"/>
      <c r="K11" s="93"/>
      <c r="L11" s="78" t="s">
        <v>102</v>
      </c>
      <c r="M11" s="78" t="s">
        <v>103</v>
      </c>
      <c r="N11" s="78" t="s">
        <v>104</v>
      </c>
      <c r="O11" s="78" t="s">
        <v>105</v>
      </c>
    </row>
    <row r="12" s="79" customFormat="1" ht="205.5" customHeight="1">
      <c r="A12" s="77"/>
      <c r="B12" s="78"/>
      <c r="C12" s="77"/>
      <c r="D12" s="77" t="s">
        <v>106</v>
      </c>
      <c r="E12" s="77" t="s">
        <v>107</v>
      </c>
      <c r="F12" s="77" t="s">
        <v>128</v>
      </c>
      <c r="G12" s="77" t="s">
        <v>129</v>
      </c>
      <c r="H12" s="77" t="s">
        <v>130</v>
      </c>
      <c r="I12" s="77" t="s">
        <v>131</v>
      </c>
      <c r="J12" s="77" t="s">
        <v>129</v>
      </c>
      <c r="K12" s="77" t="s">
        <v>132</v>
      </c>
      <c r="L12" s="77" t="s">
        <v>111</v>
      </c>
      <c r="M12" s="77" t="s">
        <v>112</v>
      </c>
      <c r="N12" s="77" t="s">
        <v>113</v>
      </c>
      <c r="O12" s="77" t="s">
        <v>114</v>
      </c>
    </row>
    <row r="13" s="80" customFormat="1" ht="15">
      <c r="A13" s="81">
        <v>1</v>
      </c>
      <c r="B13" s="82">
        <v>2</v>
      </c>
      <c r="C13" s="81">
        <v>3</v>
      </c>
      <c r="D13" s="83" t="s">
        <v>115</v>
      </c>
      <c r="E13" s="83" t="s">
        <v>116</v>
      </c>
      <c r="F13" s="83" t="s">
        <v>117</v>
      </c>
      <c r="G13" s="83"/>
      <c r="H13" s="83"/>
      <c r="I13" s="83"/>
      <c r="J13" s="83" t="s">
        <v>118</v>
      </c>
      <c r="K13" s="83" t="s">
        <v>119</v>
      </c>
      <c r="L13" s="83" t="s">
        <v>120</v>
      </c>
      <c r="M13" s="83" t="s">
        <v>121</v>
      </c>
      <c r="N13" s="83" t="s">
        <v>122</v>
      </c>
      <c r="O13" s="83" t="s">
        <v>123</v>
      </c>
    </row>
    <row r="14" s="80" customFormat="1" ht="50.25" customHeight="1">
      <c r="A14" s="84">
        <v>1</v>
      </c>
      <c r="B14" s="85" t="str">
        <f>'1'!B16</f>
        <v xml:space="preserve">Замена дизель-генератора на ДЭС с.Нижнетамбовское</v>
      </c>
      <c r="C14" s="94" t="str">
        <f>'1'!C16</f>
        <v>М_3DGT</v>
      </c>
      <c r="D14" s="86"/>
      <c r="E14" s="86"/>
      <c r="F14" s="86"/>
      <c r="G14" s="86"/>
      <c r="H14" s="87">
        <v>3</v>
      </c>
      <c r="I14" s="87">
        <v>0.40000000000000002</v>
      </c>
      <c r="J14" s="87"/>
      <c r="K14" s="95"/>
      <c r="L14" s="87"/>
      <c r="M14" s="87"/>
      <c r="N14" s="87"/>
      <c r="O14" s="86"/>
    </row>
    <row r="15" ht="105">
      <c r="A15" s="96"/>
      <c r="B15" s="97" t="s">
        <v>57</v>
      </c>
      <c r="C15" s="30" t="s">
        <v>58</v>
      </c>
      <c r="D15" s="98"/>
      <c r="E15" s="98"/>
      <c r="F15" s="98">
        <v>1</v>
      </c>
      <c r="G15" s="98">
        <v>0.20000000000000001</v>
      </c>
      <c r="H15" s="98"/>
      <c r="I15" s="98"/>
      <c r="J15" s="99"/>
      <c r="K15" s="100" t="s">
        <v>133</v>
      </c>
      <c r="L15" s="101"/>
      <c r="M15" s="98"/>
      <c r="N15" s="98"/>
      <c r="O15" s="98"/>
    </row>
    <row r="16" ht="62.25" customHeight="1">
      <c r="A16" s="102"/>
      <c r="B16" s="103" t="s">
        <v>61</v>
      </c>
      <c r="C16" s="35" t="s">
        <v>62</v>
      </c>
      <c r="D16" s="102"/>
      <c r="E16" s="102"/>
      <c r="F16" s="102"/>
      <c r="G16" s="102"/>
      <c r="H16" s="102"/>
      <c r="I16" s="102"/>
      <c r="J16" s="102"/>
      <c r="K16" s="102"/>
      <c r="L16" s="102">
        <v>1</v>
      </c>
      <c r="M16" s="102"/>
      <c r="N16" s="102"/>
      <c r="O16" s="102"/>
    </row>
    <row r="17" ht="15">
      <c r="A17" s="104"/>
      <c r="B17" s="105"/>
      <c r="C17" s="105"/>
      <c r="D17" s="106"/>
      <c r="E17" s="106"/>
      <c r="F17" s="107"/>
      <c r="G17" s="107"/>
      <c r="H17" s="107"/>
      <c r="I17" s="107"/>
      <c r="J17" s="106"/>
      <c r="K17" s="106"/>
      <c r="L17" s="106"/>
      <c r="M17" s="106"/>
      <c r="N17" s="106"/>
      <c r="O17" s="106"/>
    </row>
    <row r="18" ht="15"/>
    <row r="19" ht="15">
      <c r="B19" t="s">
        <v>125</v>
      </c>
      <c r="F19" t="s">
        <v>126</v>
      </c>
      <c r="G19" s="108"/>
      <c r="H19" s="108"/>
      <c r="I19" s="108"/>
    </row>
  </sheetData>
  <mergeCells count="14">
    <mergeCell ref="M1:O1"/>
    <mergeCell ref="J2:O2"/>
    <mergeCell ref="M3:O3"/>
    <mergeCell ref="M4:O4"/>
    <mergeCell ref="A5:O5"/>
    <mergeCell ref="A6:O6"/>
    <mergeCell ref="A7:O7"/>
    <mergeCell ref="A8:O8"/>
    <mergeCell ref="A10:A12"/>
    <mergeCell ref="B10:B12"/>
    <mergeCell ref="C10:C12"/>
    <mergeCell ref="D10:O10"/>
    <mergeCell ref="D11:E11"/>
    <mergeCell ref="F11:K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00" workbookViewId="0">
      <selection activeCell="B10" activeCellId="0" sqref="B10:B12"/>
    </sheetView>
  </sheetViews>
  <sheetFormatPr defaultRowHeight="15"/>
  <cols>
    <col customWidth="1" min="1" max="1" width="3.375"/>
    <col customWidth="1" min="2" max="2" width="17"/>
    <col customWidth="1" min="3" max="3" width="9.875"/>
    <col customWidth="1" min="4" max="4" width="11.25"/>
    <col customWidth="1" min="5" max="5" width="10.75"/>
    <col customWidth="1" min="6" max="6" width="7.25"/>
    <col customWidth="1" min="7" max="7" width="5.5"/>
    <col customWidth="1" min="8" max="8" width="5.875"/>
    <col customWidth="1" min="9" max="9" width="11.875"/>
    <col customWidth="1" min="10" max="11" width="12.875"/>
    <col customWidth="1" min="12" max="12" width="13.125"/>
  </cols>
  <sheetData>
    <row r="1" s="67" customFormat="1" ht="17.25">
      <c r="J1" s="68" t="s">
        <v>92</v>
      </c>
      <c r="K1" s="68"/>
      <c r="L1" s="68"/>
    </row>
    <row r="2" s="67" customFormat="1" ht="17.25">
      <c r="F2" s="69" t="s">
        <v>93</v>
      </c>
      <c r="G2" s="69"/>
      <c r="H2" s="69"/>
      <c r="I2" s="69"/>
      <c r="J2" s="69"/>
      <c r="K2" s="69"/>
      <c r="L2" s="69"/>
    </row>
    <row r="3" s="67" customFormat="1" ht="17.25">
      <c r="F3" s="70"/>
      <c r="G3" s="70"/>
      <c r="J3" s="69" t="s">
        <v>94</v>
      </c>
      <c r="K3" s="69"/>
      <c r="L3" s="69"/>
    </row>
    <row r="4" s="67" customFormat="1">
      <c r="F4" s="67"/>
      <c r="G4" s="67"/>
      <c r="J4" s="71" t="s">
        <v>95</v>
      </c>
      <c r="K4" s="71"/>
      <c r="L4" s="71"/>
    </row>
    <row r="5" s="67" customFormat="1" ht="17.25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="67" customFormat="1" ht="17.25">
      <c r="A6" s="72" t="s">
        <v>96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="67" customFormat="1" ht="17.25">
      <c r="A7" s="73" t="s">
        <v>134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="67" customFormat="1" ht="17.25">
      <c r="A8" s="72" t="str">
        <f>'1'!A7:Y7</f>
        <v xml:space="preserve">ООО "Шелеховский теплоэнергетический комплекс"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="67" customFormat="1" ht="15.75" customHeight="1">
      <c r="A9" s="74"/>
      <c r="L9" s="75"/>
    </row>
    <row r="10" s="76" customFormat="1" ht="31.5" customHeight="1">
      <c r="A10" s="77" t="s">
        <v>98</v>
      </c>
      <c r="B10" s="78" t="s">
        <v>69</v>
      </c>
      <c r="C10" s="77" t="s">
        <v>70</v>
      </c>
      <c r="D10" s="78" t="s">
        <v>99</v>
      </c>
      <c r="E10" s="78"/>
      <c r="F10" s="78"/>
      <c r="G10" s="78"/>
      <c r="H10" s="78"/>
      <c r="I10" s="78"/>
      <c r="J10" s="78"/>
      <c r="K10" s="78"/>
      <c r="L10" s="78"/>
    </row>
    <row r="11" s="67" customFormat="1" ht="132.75" customHeight="1">
      <c r="A11" s="77"/>
      <c r="B11" s="78"/>
      <c r="C11" s="77"/>
      <c r="D11" s="78" t="s">
        <v>100</v>
      </c>
      <c r="E11" s="78"/>
      <c r="F11" s="78" t="s">
        <v>101</v>
      </c>
      <c r="G11" s="78"/>
      <c r="H11" s="78"/>
      <c r="I11" s="78" t="s">
        <v>102</v>
      </c>
      <c r="J11" s="78" t="s">
        <v>103</v>
      </c>
      <c r="K11" s="78" t="s">
        <v>104</v>
      </c>
      <c r="L11" s="78" t="s">
        <v>105</v>
      </c>
    </row>
    <row r="12" s="79" customFormat="1" ht="205.5" customHeight="1">
      <c r="A12" s="77"/>
      <c r="B12" s="78"/>
      <c r="C12" s="77"/>
      <c r="D12" s="77" t="s">
        <v>106</v>
      </c>
      <c r="E12" s="77" t="s">
        <v>107</v>
      </c>
      <c r="F12" s="77" t="s">
        <v>128</v>
      </c>
      <c r="G12" s="77" t="s">
        <v>109</v>
      </c>
      <c r="H12" s="77" t="s">
        <v>131</v>
      </c>
      <c r="I12" s="77" t="s">
        <v>111</v>
      </c>
      <c r="J12" s="77" t="s">
        <v>112</v>
      </c>
      <c r="K12" s="77" t="s">
        <v>113</v>
      </c>
      <c r="L12" s="77" t="s">
        <v>114</v>
      </c>
      <c r="Q12" s="79" t="s">
        <v>66</v>
      </c>
    </row>
    <row r="13" s="80" customFormat="1">
      <c r="A13" s="81">
        <v>1</v>
      </c>
      <c r="B13" s="82">
        <v>2</v>
      </c>
      <c r="C13" s="81">
        <v>3</v>
      </c>
      <c r="D13" s="83" t="s">
        <v>115</v>
      </c>
      <c r="E13" s="83" t="s">
        <v>116</v>
      </c>
      <c r="F13" s="83" t="s">
        <v>117</v>
      </c>
      <c r="G13" s="83" t="s">
        <v>118</v>
      </c>
      <c r="H13" s="83" t="s">
        <v>119</v>
      </c>
      <c r="I13" s="83" t="s">
        <v>120</v>
      </c>
      <c r="J13" s="83" t="s">
        <v>121</v>
      </c>
      <c r="K13" s="83" t="s">
        <v>122</v>
      </c>
      <c r="L13" s="83" t="s">
        <v>123</v>
      </c>
    </row>
    <row r="14" s="80" customFormat="1" ht="50.25" customHeight="1">
      <c r="A14" s="84">
        <v>1</v>
      </c>
      <c r="B14" s="11" t="s">
        <v>46</v>
      </c>
      <c r="C14" s="19" t="s">
        <v>47</v>
      </c>
      <c r="D14" s="86"/>
      <c r="E14" s="86"/>
      <c r="F14" s="86"/>
      <c r="G14" s="87"/>
      <c r="H14" s="87"/>
      <c r="I14" s="87">
        <v>1</v>
      </c>
      <c r="J14" s="87"/>
      <c r="K14" s="87"/>
      <c r="L14" s="86"/>
    </row>
    <row r="16">
      <c r="B16" t="s">
        <v>125</v>
      </c>
      <c r="F16" t="s">
        <v>126</v>
      </c>
    </row>
  </sheetData>
  <mergeCells count="14">
    <mergeCell ref="J1:L1"/>
    <mergeCell ref="F2:L2"/>
    <mergeCell ref="J3:L3"/>
    <mergeCell ref="J4:L4"/>
    <mergeCell ref="A5:L5"/>
    <mergeCell ref="A6:L6"/>
    <mergeCell ref="A7:L7"/>
    <mergeCell ref="A8:L8"/>
    <mergeCell ref="A10:A12"/>
    <mergeCell ref="B10:B12"/>
    <mergeCell ref="C10:C12"/>
    <mergeCell ref="D10:L10"/>
    <mergeCell ref="D11:E11"/>
    <mergeCell ref="F11:H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view="pageBreakPreview" zoomScale="89" workbookViewId="0">
      <selection activeCell="D22" activeCellId="0" sqref="D22"/>
    </sheetView>
  </sheetViews>
  <sheetFormatPr defaultRowHeight="15"/>
  <cols>
    <col customWidth="1" min="1" max="1" style="1" width="7.75"/>
    <col customWidth="1" min="2" max="2" style="1" width="28.875"/>
    <col customWidth="1" min="3" max="3" style="1" width="11.75"/>
    <col customWidth="1" min="4" max="4" style="1" width="13.25"/>
    <col customWidth="1" min="5" max="5" style="1" width="10.125"/>
    <col customWidth="1" min="6" max="6" style="1" width="8.75"/>
    <col customWidth="1" min="7" max="10" style="1" width="6"/>
    <col customWidth="1" min="11" max="11" style="1" width="6.625"/>
    <col customWidth="1" min="12" max="12" style="1" width="9.875"/>
    <col customWidth="1" min="13" max="18" style="1" width="6.625"/>
    <col customWidth="1" min="19" max="19" style="1" width="9.125"/>
    <col customWidth="1" min="20" max="25" style="1" width="6.625"/>
    <col customWidth="1" min="26" max="26" style="1" width="9"/>
    <col customWidth="1" min="27" max="27" style="1" width="7.75"/>
    <col customWidth="1" min="28" max="31" style="1" width="6"/>
    <col customWidth="1" min="32" max="32" style="1" width="7"/>
    <col customWidth="1" min="33" max="33" style="1" width="4.125"/>
    <col customWidth="1" min="34" max="34" style="1" width="3.75"/>
    <col customWidth="1" min="35" max="35" style="1" width="3.875"/>
    <col customWidth="1" min="36" max="36" style="1" width="4.5"/>
    <col customWidth="1" min="37" max="37" style="1" width="5"/>
    <col customWidth="1" min="38" max="38" style="1" width="5.5"/>
    <col customWidth="1" min="39" max="39" style="1" width="5.75"/>
    <col customWidth="1" min="40" max="40" style="1" width="5.5"/>
    <col customWidth="1" min="41" max="42" style="1" width="5"/>
    <col customWidth="1" min="43" max="43" style="1" width="12.875"/>
    <col customWidth="1" min="44" max="53" style="1" width="5"/>
    <col min="54" max="16384" style="1" width="9"/>
  </cols>
  <sheetData>
    <row r="1" ht="17.25">
      <c r="AF1" s="2" t="s">
        <v>135</v>
      </c>
    </row>
    <row r="2" ht="17.25">
      <c r="AF2" s="3" t="s">
        <v>1</v>
      </c>
    </row>
    <row r="3" ht="17.25">
      <c r="AF3" s="3"/>
    </row>
    <row r="4">
      <c r="A4" s="109" t="s">
        <v>136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ht="18.75">
      <c r="A5" s="42" t="s">
        <v>137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"/>
      <c r="AH5" s="1"/>
    </row>
    <row r="6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1"/>
      <c r="AH6" s="1"/>
    </row>
    <row r="7" ht="17.25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ht="15.75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</row>
    <row r="10" ht="31.5" customHeight="1">
      <c r="A10" s="112" t="s">
        <v>6</v>
      </c>
      <c r="B10" s="112" t="s">
        <v>69</v>
      </c>
      <c r="C10" s="112" t="s">
        <v>138</v>
      </c>
      <c r="D10" s="113" t="s">
        <v>139</v>
      </c>
      <c r="E10" s="114" t="s">
        <v>140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6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</row>
    <row r="11" ht="44.25" customHeight="1">
      <c r="A11" s="118"/>
      <c r="B11" s="118"/>
      <c r="C11" s="118"/>
      <c r="D11" s="113"/>
      <c r="E11" s="114" t="s">
        <v>141</v>
      </c>
      <c r="F11" s="115"/>
      <c r="G11" s="115"/>
      <c r="H11" s="115"/>
      <c r="I11" s="115"/>
      <c r="J11" s="115"/>
      <c r="K11" s="115"/>
      <c r="L11" s="114">
        <v>2024</v>
      </c>
      <c r="M11" s="115"/>
      <c r="N11" s="115"/>
      <c r="O11" s="115"/>
      <c r="P11" s="115"/>
      <c r="Q11" s="115"/>
      <c r="R11" s="116"/>
      <c r="S11" s="114">
        <v>2025</v>
      </c>
      <c r="T11" s="115"/>
      <c r="U11" s="115"/>
      <c r="V11" s="115"/>
      <c r="W11" s="115"/>
      <c r="X11" s="115"/>
      <c r="Y11" s="116"/>
      <c r="Z11" s="113" t="s">
        <v>142</v>
      </c>
      <c r="AA11" s="113"/>
      <c r="AB11" s="113"/>
      <c r="AC11" s="113"/>
      <c r="AD11" s="113"/>
      <c r="AE11" s="113"/>
      <c r="AF11" s="113"/>
    </row>
    <row r="12" ht="94.5" customHeight="1">
      <c r="A12" s="118"/>
      <c r="B12" s="118"/>
      <c r="C12" s="118"/>
      <c r="D12" s="113"/>
      <c r="E12" s="114" t="s">
        <v>86</v>
      </c>
      <c r="F12" s="115"/>
      <c r="G12" s="115"/>
      <c r="H12" s="115"/>
      <c r="I12" s="115"/>
      <c r="J12" s="115"/>
      <c r="K12" s="115"/>
      <c r="L12" s="114" t="s">
        <v>86</v>
      </c>
      <c r="M12" s="115"/>
      <c r="N12" s="115"/>
      <c r="O12" s="115"/>
      <c r="P12" s="115"/>
      <c r="Q12" s="115"/>
      <c r="R12" s="115"/>
      <c r="S12" s="114" t="s">
        <v>86</v>
      </c>
      <c r="T12" s="115"/>
      <c r="U12" s="115"/>
      <c r="V12" s="115"/>
      <c r="W12" s="115"/>
      <c r="X12" s="115"/>
      <c r="Y12" s="115"/>
      <c r="Z12" s="114" t="s">
        <v>15</v>
      </c>
      <c r="AA12" s="115"/>
      <c r="AB12" s="115"/>
      <c r="AC12" s="115"/>
      <c r="AD12" s="115"/>
      <c r="AE12" s="115"/>
      <c r="AF12" s="116"/>
    </row>
    <row r="13" ht="63.75" customHeight="1">
      <c r="A13" s="118"/>
      <c r="B13" s="118"/>
      <c r="C13" s="118"/>
      <c r="D13" s="113" t="s">
        <v>20</v>
      </c>
      <c r="E13" s="113" t="s">
        <v>143</v>
      </c>
      <c r="F13" s="119" t="s">
        <v>144</v>
      </c>
      <c r="G13" s="119"/>
      <c r="H13" s="119"/>
      <c r="I13" s="119"/>
      <c r="J13" s="119"/>
      <c r="K13" s="119"/>
      <c r="L13" s="113" t="s">
        <v>143</v>
      </c>
      <c r="M13" s="119" t="s">
        <v>144</v>
      </c>
      <c r="N13" s="119"/>
      <c r="O13" s="119"/>
      <c r="P13" s="119"/>
      <c r="Q13" s="119"/>
      <c r="R13" s="119"/>
      <c r="S13" s="113" t="s">
        <v>143</v>
      </c>
      <c r="T13" s="119" t="s">
        <v>144</v>
      </c>
      <c r="U13" s="119"/>
      <c r="V13" s="119"/>
      <c r="W13" s="119"/>
      <c r="X13" s="119"/>
      <c r="Y13" s="119"/>
      <c r="Z13" s="113" t="s">
        <v>143</v>
      </c>
      <c r="AA13" s="119" t="s">
        <v>144</v>
      </c>
      <c r="AB13" s="119"/>
      <c r="AC13" s="119"/>
      <c r="AD13" s="119"/>
      <c r="AE13" s="119"/>
      <c r="AF13" s="119"/>
    </row>
    <row r="14" ht="66" customHeight="1">
      <c r="A14" s="120"/>
      <c r="B14" s="120"/>
      <c r="C14" s="120"/>
      <c r="D14" s="113"/>
      <c r="E14" s="12" t="s">
        <v>145</v>
      </c>
      <c r="F14" s="12" t="s">
        <v>145</v>
      </c>
      <c r="G14" s="121" t="s">
        <v>146</v>
      </c>
      <c r="H14" s="121" t="s">
        <v>147</v>
      </c>
      <c r="I14" s="121" t="s">
        <v>148</v>
      </c>
      <c r="J14" s="121" t="s">
        <v>149</v>
      </c>
      <c r="K14" s="122" t="s">
        <v>150</v>
      </c>
      <c r="L14" s="12" t="s">
        <v>145</v>
      </c>
      <c r="M14" s="12" t="s">
        <v>145</v>
      </c>
      <c r="N14" s="121" t="s">
        <v>146</v>
      </c>
      <c r="O14" s="121" t="s">
        <v>147</v>
      </c>
      <c r="P14" s="121" t="s">
        <v>148</v>
      </c>
      <c r="Q14" s="121" t="s">
        <v>149</v>
      </c>
      <c r="R14" s="122" t="s">
        <v>150</v>
      </c>
      <c r="S14" s="12" t="s">
        <v>145</v>
      </c>
      <c r="T14" s="12" t="s">
        <v>145</v>
      </c>
      <c r="U14" s="121" t="s">
        <v>146</v>
      </c>
      <c r="V14" s="121" t="s">
        <v>147</v>
      </c>
      <c r="W14" s="121" t="s">
        <v>148</v>
      </c>
      <c r="X14" s="121" t="s">
        <v>149</v>
      </c>
      <c r="Y14" s="122" t="s">
        <v>150</v>
      </c>
      <c r="Z14" s="12" t="s">
        <v>145</v>
      </c>
      <c r="AA14" s="12" t="s">
        <v>145</v>
      </c>
      <c r="AB14" s="121" t="s">
        <v>146</v>
      </c>
      <c r="AC14" s="121" t="s">
        <v>147</v>
      </c>
      <c r="AD14" s="121" t="s">
        <v>148</v>
      </c>
      <c r="AE14" s="121" t="s">
        <v>149</v>
      </c>
      <c r="AF14" s="121" t="s">
        <v>151</v>
      </c>
    </row>
    <row r="15">
      <c r="A15" s="119">
        <v>1</v>
      </c>
      <c r="B15" s="119">
        <v>2</v>
      </c>
      <c r="C15" s="119">
        <v>3</v>
      </c>
      <c r="D15" s="119">
        <v>4</v>
      </c>
      <c r="E15" s="123" t="s">
        <v>152</v>
      </c>
      <c r="F15" s="123" t="s">
        <v>153</v>
      </c>
      <c r="G15" s="123" t="s">
        <v>154</v>
      </c>
      <c r="H15" s="123" t="s">
        <v>155</v>
      </c>
      <c r="I15" s="123" t="s">
        <v>156</v>
      </c>
      <c r="J15" s="123" t="s">
        <v>157</v>
      </c>
      <c r="K15" s="123" t="s">
        <v>158</v>
      </c>
      <c r="L15" s="123" t="s">
        <v>159</v>
      </c>
      <c r="M15" s="123" t="s">
        <v>160</v>
      </c>
      <c r="N15" s="123" t="s">
        <v>161</v>
      </c>
      <c r="O15" s="123" t="s">
        <v>162</v>
      </c>
      <c r="P15" s="123" t="s">
        <v>163</v>
      </c>
      <c r="Q15" s="123" t="s">
        <v>164</v>
      </c>
      <c r="R15" s="123" t="s">
        <v>165</v>
      </c>
      <c r="S15" s="123" t="s">
        <v>166</v>
      </c>
      <c r="T15" s="123" t="s">
        <v>167</v>
      </c>
      <c r="U15" s="123" t="s">
        <v>168</v>
      </c>
      <c r="V15" s="123" t="s">
        <v>169</v>
      </c>
      <c r="W15" s="123" t="s">
        <v>170</v>
      </c>
      <c r="X15" s="123" t="s">
        <v>171</v>
      </c>
      <c r="Y15" s="123" t="s">
        <v>172</v>
      </c>
      <c r="Z15" s="123" t="s">
        <v>173</v>
      </c>
      <c r="AA15" s="123" t="s">
        <v>174</v>
      </c>
      <c r="AB15" s="123" t="s">
        <v>175</v>
      </c>
      <c r="AC15" s="123" t="s">
        <v>176</v>
      </c>
      <c r="AD15" s="123" t="s">
        <v>177</v>
      </c>
      <c r="AE15" s="123" t="s">
        <v>178</v>
      </c>
      <c r="AF15" s="123" t="s">
        <v>179</v>
      </c>
    </row>
    <row r="16" ht="34.5">
      <c r="A16" s="11" t="s">
        <v>45</v>
      </c>
      <c r="B16" s="54" t="s">
        <v>46</v>
      </c>
      <c r="C16" s="19" t="s">
        <v>47</v>
      </c>
      <c r="D16" s="119">
        <v>6.0800000000000001</v>
      </c>
      <c r="E16" s="123" t="s">
        <v>180</v>
      </c>
      <c r="F16" s="123" t="s">
        <v>181</v>
      </c>
      <c r="G16" s="123"/>
      <c r="H16" s="123"/>
      <c r="I16" s="123"/>
      <c r="J16" s="123"/>
      <c r="K16" s="123" t="s">
        <v>182</v>
      </c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 t="s">
        <v>180</v>
      </c>
      <c r="AA16" s="123" t="s">
        <v>181</v>
      </c>
      <c r="AB16" s="123"/>
      <c r="AC16" s="123"/>
      <c r="AD16" s="123"/>
      <c r="AE16" s="123"/>
      <c r="AF16" s="123" t="s">
        <v>182</v>
      </c>
    </row>
    <row r="17" ht="69" customHeight="1">
      <c r="A17" s="119" t="s">
        <v>49</v>
      </c>
      <c r="B17" s="22" t="str">
        <f>'1'!B15</f>
        <v xml:space="preserve">Замена дизель-генератора на ДЭС п.Ягодный</v>
      </c>
      <c r="C17" s="22" t="str">
        <f>'1'!C15</f>
        <v>М_2DGЯ</v>
      </c>
      <c r="D17" s="57">
        <v>10.5</v>
      </c>
      <c r="E17" s="124"/>
      <c r="F17" s="57"/>
      <c r="G17" s="124"/>
      <c r="H17" s="124"/>
      <c r="I17" s="124"/>
      <c r="J17" s="125"/>
      <c r="K17" s="124"/>
      <c r="L17" s="124">
        <v>0.10000000000000001</v>
      </c>
      <c r="M17" s="124">
        <v>10.4</v>
      </c>
      <c r="N17" s="124"/>
      <c r="O17" s="124"/>
      <c r="P17" s="124"/>
      <c r="Q17" s="124">
        <v>0.65000000000000002</v>
      </c>
      <c r="R17" s="124">
        <v>1</v>
      </c>
      <c r="S17" s="124"/>
      <c r="T17" s="124" t="s">
        <v>66</v>
      </c>
      <c r="U17" s="124"/>
      <c r="V17" s="124"/>
      <c r="W17" s="124"/>
      <c r="X17" s="124"/>
      <c r="Y17" s="124"/>
      <c r="Z17" s="124">
        <v>0.10000000000000001</v>
      </c>
      <c r="AA17" s="57">
        <v>10.4</v>
      </c>
      <c r="AB17" s="124"/>
      <c r="AC17" s="124"/>
      <c r="AD17" s="124"/>
      <c r="AE17" s="124">
        <v>0.65000000000000002</v>
      </c>
      <c r="AF17" s="126">
        <v>1</v>
      </c>
    </row>
    <row r="18" ht="59.25" customHeight="1">
      <c r="A18" s="119" t="s">
        <v>53</v>
      </c>
      <c r="B18" s="22" t="str">
        <f>'1'!B16</f>
        <v xml:space="preserve">Замена дизель-генератора на ДЭС с.Нижнетамбовское</v>
      </c>
      <c r="C18" s="22" t="str">
        <f>'1'!C16</f>
        <v>М_3DGT</v>
      </c>
      <c r="D18" s="57">
        <f>'2'!Q16</f>
        <v>7.1699999999999999</v>
      </c>
      <c r="E18" s="124"/>
      <c r="F18" s="57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>
        <v>0.040000000000000001</v>
      </c>
      <c r="T18" s="124">
        <v>7.1299999999999999</v>
      </c>
      <c r="U18" s="124"/>
      <c r="V18" s="124"/>
      <c r="W18" s="124"/>
      <c r="X18" s="124">
        <v>0.40000000000000002</v>
      </c>
      <c r="Y18" s="124">
        <v>1</v>
      </c>
      <c r="Z18" s="124">
        <v>0.040000000000000001</v>
      </c>
      <c r="AA18" s="57">
        <v>7.1299999999999999</v>
      </c>
      <c r="AB18" s="124"/>
      <c r="AC18" s="124"/>
      <c r="AD18" s="124"/>
      <c r="AE18" s="124">
        <v>0.40000000000000002</v>
      </c>
      <c r="AF18" s="124">
        <v>1</v>
      </c>
    </row>
    <row r="19" ht="93.75" customHeight="1">
      <c r="A19" s="119" t="s">
        <v>56</v>
      </c>
      <c r="B19" s="22" t="str">
        <f>'1'!B17</f>
        <v xml:space="preserve">Реконструкция ВЛ-10 кВ в с.Нижнетамбовскоепо ул.Первостроителей с заменой трансформаторной подстанции</v>
      </c>
      <c r="C19" s="22" t="str">
        <f>'1'!C17</f>
        <v>М_4VL10</v>
      </c>
      <c r="D19" s="57">
        <v>2.29</v>
      </c>
      <c r="E19" s="124"/>
      <c r="F19" s="57" t="s">
        <v>66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>
        <v>0.89000000000000001</v>
      </c>
      <c r="T19" s="124">
        <v>1.3999999999999999</v>
      </c>
      <c r="U19" s="124"/>
      <c r="V19" s="124"/>
      <c r="W19" s="124">
        <v>1</v>
      </c>
      <c r="X19" s="124">
        <v>0.063</v>
      </c>
      <c r="Y19" s="124"/>
      <c r="Z19" s="124">
        <v>0.89000000000000001</v>
      </c>
      <c r="AA19" s="57">
        <v>1.3999999999999999</v>
      </c>
      <c r="AB19" s="124"/>
      <c r="AC19" s="124"/>
      <c r="AD19" s="124">
        <v>1</v>
      </c>
      <c r="AE19" s="124">
        <v>0.063</v>
      </c>
      <c r="AF19" s="124"/>
    </row>
    <row r="20" ht="51.75">
      <c r="A20" s="119" t="s">
        <v>60</v>
      </c>
      <c r="B20" s="22" t="s">
        <v>61</v>
      </c>
      <c r="C20" s="22" t="s">
        <v>183</v>
      </c>
      <c r="D20" s="57">
        <v>10</v>
      </c>
      <c r="E20" s="124"/>
      <c r="F20" s="57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>
        <v>2</v>
      </c>
      <c r="T20" s="124">
        <v>8</v>
      </c>
      <c r="U20" s="124"/>
      <c r="V20" s="124"/>
      <c r="W20" s="124"/>
      <c r="X20" s="124"/>
      <c r="Y20" s="124">
        <v>1</v>
      </c>
      <c r="Z20" s="124">
        <v>2</v>
      </c>
      <c r="AA20" s="57">
        <v>8</v>
      </c>
      <c r="AB20" s="124"/>
      <c r="AC20" s="124"/>
      <c r="AD20" s="124"/>
      <c r="AE20" s="124"/>
      <c r="AF20" s="124">
        <v>1</v>
      </c>
    </row>
    <row r="21" ht="17.25">
      <c r="A21" s="119"/>
      <c r="B21" s="22"/>
      <c r="C21" s="22"/>
      <c r="D21" s="57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57"/>
      <c r="AB21" s="124"/>
      <c r="AC21" s="124"/>
      <c r="AD21" s="124"/>
      <c r="AE21" s="124"/>
      <c r="AF21" s="124"/>
    </row>
    <row r="22" s="33" customFormat="1" ht="17.25">
      <c r="A22" s="127"/>
      <c r="B22" s="128" t="s">
        <v>63</v>
      </c>
      <c r="C22" s="129" t="s">
        <v>64</v>
      </c>
      <c r="D22" s="130">
        <f>SUM(D16:D21)</f>
        <v>36.039999999999999</v>
      </c>
      <c r="E22" s="130">
        <v>0.80000000000000004</v>
      </c>
      <c r="F22" s="130">
        <v>6</v>
      </c>
      <c r="G22" s="130"/>
      <c r="H22" s="130"/>
      <c r="I22" s="130"/>
      <c r="J22" s="130"/>
      <c r="K22" s="130">
        <v>1</v>
      </c>
      <c r="L22" s="130">
        <f t="shared" ref="L22:AF22" si="2">SUM(L16:L21)</f>
        <v>0.10000000000000001</v>
      </c>
      <c r="M22" s="130">
        <f t="shared" si="2"/>
        <v>10.4</v>
      </c>
      <c r="N22" s="130"/>
      <c r="O22" s="130"/>
      <c r="P22" s="130"/>
      <c r="Q22" s="130">
        <f t="shared" si="2"/>
        <v>0.65000000000000002</v>
      </c>
      <c r="R22" s="130">
        <f t="shared" si="2"/>
        <v>1</v>
      </c>
      <c r="S22" s="130">
        <f t="shared" si="2"/>
        <v>2.9300000000000002</v>
      </c>
      <c r="T22" s="130">
        <f t="shared" si="2"/>
        <v>16.530000000000001</v>
      </c>
      <c r="U22" s="130"/>
      <c r="V22" s="130"/>
      <c r="W22" s="130">
        <f>W20+W19+W18+W17+W16</f>
        <v>1</v>
      </c>
      <c r="X22" s="130">
        <f>X20+X19+X18+X17+X16</f>
        <v>0.46300000000000002</v>
      </c>
      <c r="Y22" s="130">
        <f>Y20+Y19+Y18+Y17+Y16</f>
        <v>2</v>
      </c>
      <c r="Z22" s="130">
        <f>Z20+Z19+Z18+Z17+Z16</f>
        <v>3.1100000000000003</v>
      </c>
      <c r="AA22" s="130">
        <f>AA20+AA19+AA18+AA17+AA16</f>
        <v>32.93</v>
      </c>
      <c r="AB22" s="130"/>
      <c r="AC22" s="130"/>
      <c r="AD22" s="130">
        <f t="shared" si="2"/>
        <v>1</v>
      </c>
      <c r="AE22" s="130">
        <f t="shared" si="2"/>
        <v>1.113</v>
      </c>
      <c r="AF22" s="130">
        <f t="shared" si="2"/>
        <v>3</v>
      </c>
    </row>
    <row r="23" s="33" customFormat="1" ht="17.25">
      <c r="A23" s="131"/>
      <c r="B23" s="132"/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19.5" customHeight="1">
      <c r="A25" s="135" t="s">
        <v>184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</row>
    <row r="26" ht="19.5" customHeight="1">
      <c r="A26" s="135" t="s">
        <v>66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</row>
    <row r="27" ht="55.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ht="55.5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ht="38.2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ht="20.2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ht="19.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ht="20.2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ht="46.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</sheetData>
  <mergeCells count="33">
    <mergeCell ref="A4:Y4"/>
    <mergeCell ref="A5:Y5"/>
    <mergeCell ref="A7:Y7"/>
    <mergeCell ref="A8:Y8"/>
    <mergeCell ref="A9:AF9"/>
    <mergeCell ref="A10:A14"/>
    <mergeCell ref="B10:B14"/>
    <mergeCell ref="C10:C14"/>
    <mergeCell ref="D10:D12"/>
    <mergeCell ref="E10:AF10"/>
    <mergeCell ref="E11:K11"/>
    <mergeCell ref="L11:R11"/>
    <mergeCell ref="S11:Y11"/>
    <mergeCell ref="Z11:AF11"/>
    <mergeCell ref="E12:K12"/>
    <mergeCell ref="L12:R12"/>
    <mergeCell ref="S12:Y12"/>
    <mergeCell ref="Z12:AF12"/>
    <mergeCell ref="D13:D14"/>
    <mergeCell ref="F13:K13"/>
    <mergeCell ref="M13:R13"/>
    <mergeCell ref="T13:Y13"/>
    <mergeCell ref="AA13:AF13"/>
    <mergeCell ref="A24:AF24"/>
    <mergeCell ref="A25:AF25"/>
    <mergeCell ref="A26:AF26"/>
    <mergeCell ref="A27:AF27"/>
    <mergeCell ref="A28:AF28"/>
    <mergeCell ref="A29:AF29"/>
    <mergeCell ref="A30:AF30"/>
    <mergeCell ref="A31:AF31"/>
    <mergeCell ref="A32:AF32"/>
    <mergeCell ref="A33:AF33"/>
  </mergeCells>
  <printOptions headings="0" gridLines="0"/>
  <pageMargins left="0.70866141732283472" right="0.70866141732283472" top="0.74803149606299213" bottom="0.74803149606299213" header="0.31496062992125984" footer="0.31496062992125984"/>
  <pageSetup paperSize="8" scale="41" fitToWidth="2" fitToHeight="1" pageOrder="downThenOver" orientation="landscape" usePrinterDefaults="1" blackAndWhite="0" draft="0" cellComments="none" useFirstPageNumber="0" errors="displayed" horizontalDpi="600" verticalDpi="600" copies="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S1" zoomScale="70" workbookViewId="0">
      <selection activeCell="A1" activeCellId="0" sqref="A1:AL25"/>
    </sheetView>
  </sheetViews>
  <sheetFormatPr defaultRowHeight="15"/>
  <cols>
    <col customWidth="1" min="1" max="1" style="1" width="11.625"/>
    <col customWidth="1" min="2" max="2" style="1" width="31.5"/>
    <col customWidth="1" min="3" max="3" style="1" width="13.875"/>
    <col customWidth="1" min="4" max="4" style="1" width="18"/>
    <col customWidth="1" min="5" max="5" style="1" width="6.125"/>
    <col customWidth="1" min="6" max="10" style="1" width="6"/>
    <col customWidth="1" min="11" max="11" style="1" width="18"/>
    <col customWidth="1" min="12" max="17" style="1" width="6"/>
    <col customWidth="1" min="18" max="18" style="1" width="18"/>
    <col customWidth="1" min="19" max="24" style="1" width="6"/>
    <col customWidth="1" min="25" max="25" style="1" width="18"/>
    <col customWidth="1" min="26" max="31" style="1" width="6"/>
    <col customWidth="1" min="32" max="32" style="1" width="18"/>
    <col customWidth="1" min="33" max="38" style="1" width="6"/>
    <col customWidth="1" min="39" max="39" style="1" width="3.5"/>
    <col customWidth="1" min="40" max="40" style="1" width="5.75"/>
    <col customWidth="1" min="41" max="41" style="1" width="16.125"/>
    <col customWidth="1" min="42" max="42" style="1" width="21.25"/>
    <col customWidth="1" min="43" max="43" style="1" width="12.625"/>
    <col customWidth="1" min="44" max="44" style="1" width="22.375"/>
    <col customWidth="1" min="45" max="45" style="1" width="10.875"/>
    <col customWidth="1" min="46" max="46" style="1" width="17.375"/>
    <col customWidth="1" min="47" max="48" style="1" width="4.125"/>
    <col customWidth="1" min="49" max="49" style="1" width="3.75"/>
    <col customWidth="1" min="50" max="50" style="1" width="3.875"/>
    <col customWidth="1" min="51" max="51" style="1" width="4.5"/>
    <col customWidth="1" min="52" max="52" style="1" width="5"/>
    <col customWidth="1" min="53" max="53" style="1" width="5.5"/>
    <col customWidth="1" min="54" max="54" style="1" width="5.75"/>
    <col customWidth="1" min="55" max="55" style="1" width="5.5"/>
    <col customWidth="1" min="56" max="57" style="1" width="5"/>
    <col customWidth="1" min="58" max="58" style="1" width="12.875"/>
    <col customWidth="1" min="59" max="68" style="1" width="5"/>
    <col min="69" max="16384" style="1" width="9"/>
  </cols>
  <sheetData>
    <row r="1" ht="17.25">
      <c r="A1" s="1" t="s">
        <v>185</v>
      </c>
      <c r="AL1" s="2" t="s">
        <v>186</v>
      </c>
    </row>
    <row r="2" ht="17.25">
      <c r="AL2" s="3" t="s">
        <v>1</v>
      </c>
    </row>
    <row r="3" ht="17.25">
      <c r="AL3" s="3"/>
    </row>
    <row r="4" ht="17.25">
      <c r="A4" s="138" t="s">
        <v>187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ht="17.25">
      <c r="A5" s="139" t="s">
        <v>188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</row>
    <row r="6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ht="17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</row>
    <row r="8">
      <c r="A8" s="141" t="s">
        <v>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>
      <c r="A9" s="142" t="str">
        <f>'1'!A8:Y8</f>
        <v xml:space="preserve">полное наименование субъекта электроэнергетики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11"/>
      <c r="AN9" s="111"/>
      <c r="AO9" s="111"/>
      <c r="AP9" s="111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</row>
    <row r="10" ht="19.5" customHeight="1">
      <c r="A10" s="112" t="s">
        <v>6</v>
      </c>
      <c r="B10" s="113" t="s">
        <v>69</v>
      </c>
      <c r="C10" s="113" t="s">
        <v>138</v>
      </c>
      <c r="D10" s="119" t="s">
        <v>189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"/>
      <c r="AN10" s="1"/>
      <c r="AO10" s="1"/>
      <c r="AP10" s="1"/>
    </row>
    <row r="11" ht="43.5" customHeight="1">
      <c r="A11" s="118"/>
      <c r="B11" s="113"/>
      <c r="C11" s="113"/>
      <c r="D11" s="119" t="s">
        <v>190</v>
      </c>
      <c r="E11" s="119"/>
      <c r="F11" s="119"/>
      <c r="G11" s="119"/>
      <c r="H11" s="119"/>
      <c r="I11" s="119"/>
      <c r="J11" s="119"/>
      <c r="K11" s="119" t="s">
        <v>191</v>
      </c>
      <c r="L11" s="119"/>
      <c r="M11" s="119"/>
      <c r="N11" s="119"/>
      <c r="O11" s="119"/>
      <c r="P11" s="119"/>
      <c r="Q11" s="119"/>
      <c r="R11" s="119" t="s">
        <v>192</v>
      </c>
      <c r="S11" s="119"/>
      <c r="T11" s="119"/>
      <c r="U11" s="119"/>
      <c r="V11" s="119"/>
      <c r="W11" s="119"/>
      <c r="X11" s="119"/>
      <c r="Y11" s="119" t="s">
        <v>193</v>
      </c>
      <c r="Z11" s="119"/>
      <c r="AA11" s="119"/>
      <c r="AB11" s="119"/>
      <c r="AC11" s="119"/>
      <c r="AD11" s="119"/>
      <c r="AE11" s="119"/>
      <c r="AF11" s="113" t="s">
        <v>194</v>
      </c>
      <c r="AG11" s="113"/>
      <c r="AH11" s="113"/>
      <c r="AI11" s="113"/>
      <c r="AJ11" s="113"/>
      <c r="AK11" s="113"/>
      <c r="AL11" s="113"/>
      <c r="AM11" s="1"/>
      <c r="AN11" s="1"/>
      <c r="AO11" s="1"/>
      <c r="AP11" s="1"/>
    </row>
    <row r="12" ht="43.5" customHeight="1">
      <c r="A12" s="118"/>
      <c r="B12" s="113"/>
      <c r="C12" s="113"/>
      <c r="D12" s="113" t="s">
        <v>143</v>
      </c>
      <c r="E12" s="119" t="s">
        <v>144</v>
      </c>
      <c r="F12" s="119"/>
      <c r="G12" s="119"/>
      <c r="H12" s="119"/>
      <c r="I12" s="119"/>
      <c r="J12" s="119"/>
      <c r="K12" s="113" t="s">
        <v>143</v>
      </c>
      <c r="L12" s="119" t="s">
        <v>144</v>
      </c>
      <c r="M12" s="119"/>
      <c r="N12" s="119"/>
      <c r="O12" s="119"/>
      <c r="P12" s="119"/>
      <c r="Q12" s="119"/>
      <c r="R12" s="113" t="s">
        <v>143</v>
      </c>
      <c r="S12" s="119" t="s">
        <v>144</v>
      </c>
      <c r="T12" s="119"/>
      <c r="U12" s="119"/>
      <c r="V12" s="119"/>
      <c r="W12" s="119"/>
      <c r="X12" s="119"/>
      <c r="Y12" s="113" t="s">
        <v>143</v>
      </c>
      <c r="Z12" s="119" t="s">
        <v>144</v>
      </c>
      <c r="AA12" s="119"/>
      <c r="AB12" s="119"/>
      <c r="AC12" s="119"/>
      <c r="AD12" s="119"/>
      <c r="AE12" s="119"/>
      <c r="AF12" s="113" t="s">
        <v>143</v>
      </c>
      <c r="AG12" s="119" t="s">
        <v>144</v>
      </c>
      <c r="AH12" s="119"/>
      <c r="AI12" s="119"/>
      <c r="AJ12" s="119"/>
      <c r="AK12" s="119"/>
      <c r="AL12" s="119"/>
    </row>
    <row r="13" ht="87.75" customHeight="1">
      <c r="A13" s="120"/>
      <c r="B13" s="113"/>
      <c r="C13" s="113"/>
      <c r="D13" s="12" t="s">
        <v>145</v>
      </c>
      <c r="E13" s="12" t="s">
        <v>145</v>
      </c>
      <c r="F13" s="121" t="s">
        <v>195</v>
      </c>
      <c r="G13" s="121" t="s">
        <v>196</v>
      </c>
      <c r="H13" s="121" t="s">
        <v>197</v>
      </c>
      <c r="I13" s="121" t="s">
        <v>198</v>
      </c>
      <c r="J13" s="121" t="s">
        <v>199</v>
      </c>
      <c r="K13" s="12" t="s">
        <v>145</v>
      </c>
      <c r="L13" s="12" t="s">
        <v>145</v>
      </c>
      <c r="M13" s="121" t="s">
        <v>195</v>
      </c>
      <c r="N13" s="121" t="s">
        <v>196</v>
      </c>
      <c r="O13" s="121" t="s">
        <v>197</v>
      </c>
      <c r="P13" s="121" t="s">
        <v>198</v>
      </c>
      <c r="Q13" s="121" t="s">
        <v>199</v>
      </c>
      <c r="R13" s="12" t="s">
        <v>145</v>
      </c>
      <c r="S13" s="12" t="s">
        <v>145</v>
      </c>
      <c r="T13" s="121" t="s">
        <v>195</v>
      </c>
      <c r="U13" s="121" t="s">
        <v>196</v>
      </c>
      <c r="V13" s="121" t="s">
        <v>197</v>
      </c>
      <c r="W13" s="121" t="s">
        <v>198</v>
      </c>
      <c r="X13" s="121" t="s">
        <v>199</v>
      </c>
      <c r="Y13" s="12" t="s">
        <v>145</v>
      </c>
      <c r="Z13" s="12" t="s">
        <v>145</v>
      </c>
      <c r="AA13" s="121" t="s">
        <v>195</v>
      </c>
      <c r="AB13" s="121" t="s">
        <v>196</v>
      </c>
      <c r="AC13" s="121" t="s">
        <v>197</v>
      </c>
      <c r="AD13" s="121" t="s">
        <v>198</v>
      </c>
      <c r="AE13" s="121" t="s">
        <v>199</v>
      </c>
      <c r="AF13" s="12" t="s">
        <v>145</v>
      </c>
      <c r="AG13" s="12" t="s">
        <v>145</v>
      </c>
      <c r="AH13" s="121" t="s">
        <v>195</v>
      </c>
      <c r="AI13" s="121" t="s">
        <v>196</v>
      </c>
      <c r="AJ13" s="121" t="s">
        <v>197</v>
      </c>
      <c r="AK13" s="121" t="s">
        <v>198</v>
      </c>
      <c r="AL13" s="121" t="s">
        <v>199</v>
      </c>
    </row>
    <row r="14">
      <c r="A14" s="119">
        <v>1</v>
      </c>
      <c r="B14" s="119">
        <v>2</v>
      </c>
      <c r="C14" s="119">
        <v>3</v>
      </c>
      <c r="D14" s="123" t="s">
        <v>200</v>
      </c>
      <c r="E14" s="123" t="s">
        <v>201</v>
      </c>
      <c r="F14" s="123" t="s">
        <v>202</v>
      </c>
      <c r="G14" s="123" t="s">
        <v>203</v>
      </c>
      <c r="H14" s="123" t="s">
        <v>204</v>
      </c>
      <c r="I14" s="123" t="s">
        <v>205</v>
      </c>
      <c r="J14" s="123" t="s">
        <v>206</v>
      </c>
      <c r="K14" s="123" t="s">
        <v>207</v>
      </c>
      <c r="L14" s="123" t="s">
        <v>208</v>
      </c>
      <c r="M14" s="123" t="s">
        <v>209</v>
      </c>
      <c r="N14" s="123" t="s">
        <v>210</v>
      </c>
      <c r="O14" s="123" t="s">
        <v>211</v>
      </c>
      <c r="P14" s="123" t="s">
        <v>212</v>
      </c>
      <c r="Q14" s="123" t="s">
        <v>213</v>
      </c>
      <c r="R14" s="123" t="s">
        <v>214</v>
      </c>
      <c r="S14" s="123" t="s">
        <v>215</v>
      </c>
      <c r="T14" s="123" t="s">
        <v>216</v>
      </c>
      <c r="U14" s="123" t="s">
        <v>217</v>
      </c>
      <c r="V14" s="123" t="s">
        <v>218</v>
      </c>
      <c r="W14" s="123" t="s">
        <v>219</v>
      </c>
      <c r="X14" s="123" t="s">
        <v>220</v>
      </c>
      <c r="Y14" s="123" t="s">
        <v>221</v>
      </c>
      <c r="Z14" s="123" t="s">
        <v>222</v>
      </c>
      <c r="AA14" s="123" t="s">
        <v>223</v>
      </c>
      <c r="AB14" s="123" t="s">
        <v>224</v>
      </c>
      <c r="AC14" s="123" t="s">
        <v>225</v>
      </c>
      <c r="AD14" s="123" t="s">
        <v>226</v>
      </c>
      <c r="AE14" s="123" t="s">
        <v>227</v>
      </c>
      <c r="AF14" s="123" t="s">
        <v>228</v>
      </c>
      <c r="AG14" s="123" t="s">
        <v>181</v>
      </c>
      <c r="AH14" s="123" t="s">
        <v>229</v>
      </c>
      <c r="AI14" s="123" t="s">
        <v>230</v>
      </c>
      <c r="AJ14" s="123" t="s">
        <v>231</v>
      </c>
      <c r="AK14" s="123" t="s">
        <v>232</v>
      </c>
      <c r="AL14" s="123" t="s">
        <v>233</v>
      </c>
    </row>
    <row r="15" ht="34.5">
      <c r="A15" s="11" t="s">
        <v>45</v>
      </c>
      <c r="B15" s="54" t="s">
        <v>46</v>
      </c>
      <c r="C15" s="19" t="s">
        <v>47</v>
      </c>
      <c r="D15" s="123" t="s">
        <v>180</v>
      </c>
      <c r="E15" s="123" t="s">
        <v>181</v>
      </c>
      <c r="F15" s="123"/>
      <c r="G15" s="123"/>
      <c r="H15" s="123"/>
      <c r="I15" s="123"/>
      <c r="J15" s="123" t="s">
        <v>182</v>
      </c>
      <c r="K15" s="144"/>
      <c r="L15" s="144"/>
      <c r="M15" s="144"/>
      <c r="N15" s="144"/>
      <c r="O15" s="144"/>
      <c r="P15" s="144"/>
      <c r="Q15" s="144"/>
      <c r="R15" s="144"/>
      <c r="S15" s="25"/>
      <c r="T15" s="144"/>
      <c r="U15" s="144"/>
      <c r="V15" s="144"/>
      <c r="W15" s="145"/>
      <c r="X15" s="144"/>
      <c r="Y15" s="144"/>
      <c r="Z15" s="144"/>
      <c r="AA15" s="144"/>
      <c r="AB15" s="144"/>
      <c r="AC15" s="144"/>
      <c r="AD15" s="144"/>
      <c r="AE15" s="144"/>
      <c r="AF15" s="144">
        <f t="shared" ref="AF15:AL15" si="3">D15+K15+R15+Y15</f>
        <v>0.080000000000000002</v>
      </c>
      <c r="AG15" s="25">
        <f t="shared" si="3"/>
        <v>6</v>
      </c>
      <c r="AH15" s="144">
        <f t="shared" si="3"/>
        <v>0</v>
      </c>
      <c r="AI15" s="144">
        <f t="shared" si="3"/>
        <v>0</v>
      </c>
      <c r="AJ15" s="144">
        <f t="shared" si="3"/>
        <v>0</v>
      </c>
      <c r="AK15" s="144">
        <f t="shared" si="3"/>
        <v>0</v>
      </c>
      <c r="AL15" s="144">
        <f t="shared" si="3"/>
        <v>1</v>
      </c>
    </row>
    <row r="16" s="33" customFormat="1" ht="17.25">
      <c r="A16" s="129"/>
      <c r="B16" s="128" t="s">
        <v>63</v>
      </c>
      <c r="C16" s="129" t="s">
        <v>64</v>
      </c>
      <c r="D16" s="146"/>
      <c r="E16" s="146"/>
      <c r="F16" s="146"/>
      <c r="G16" s="146"/>
      <c r="H16" s="146"/>
      <c r="I16" s="146"/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>
        <f>Y15</f>
        <v>0</v>
      </c>
      <c r="Z16" s="147">
        <f t="shared" ref="Z16:AL16" si="4">Z15</f>
        <v>0</v>
      </c>
      <c r="AA16" s="147">
        <f t="shared" si="4"/>
        <v>0</v>
      </c>
      <c r="AB16" s="147">
        <f t="shared" si="4"/>
        <v>0</v>
      </c>
      <c r="AC16" s="147">
        <f t="shared" si="4"/>
        <v>0</v>
      </c>
      <c r="AD16" s="147">
        <f t="shared" si="4"/>
        <v>0</v>
      </c>
      <c r="AE16" s="147">
        <f t="shared" si="4"/>
        <v>0</v>
      </c>
      <c r="AF16" s="147">
        <f t="shared" si="4"/>
        <v>0.080000000000000002</v>
      </c>
      <c r="AG16" s="147">
        <f t="shared" si="4"/>
        <v>6</v>
      </c>
      <c r="AH16" s="147">
        <f t="shared" si="4"/>
        <v>0</v>
      </c>
      <c r="AI16" s="147">
        <f t="shared" si="4"/>
        <v>0</v>
      </c>
      <c r="AJ16" s="147">
        <f t="shared" si="4"/>
        <v>0</v>
      </c>
      <c r="AK16" s="147">
        <f t="shared" si="4"/>
        <v>0</v>
      </c>
      <c r="AL16" s="147">
        <f t="shared" si="4"/>
        <v>1</v>
      </c>
      <c r="AM16" s="33"/>
    </row>
    <row r="17">
      <c r="AF17" s="148"/>
      <c r="AG17" s="148"/>
    </row>
    <row r="18" ht="22.5" customHeight="1">
      <c r="A18" s="135" t="s">
        <v>234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ht="21.75" customHeight="1">
      <c r="A19" s="135" t="s">
        <v>235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ht="18.75">
      <c r="A20" s="149" t="s">
        <v>236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</row>
    <row r="21" ht="47.25" customHeight="1">
      <c r="A21" s="47" t="s">
        <v>237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</row>
    <row r="25" ht="23.25" customHeight="1">
      <c r="A25" s="150" t="s">
        <v>238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44"/>
      <c r="AN25" s="44"/>
      <c r="AO25" s="44"/>
      <c r="AP25" s="44"/>
      <c r="AQ25" s="44"/>
      <c r="AR25" s="44"/>
    </row>
    <row r="33">
      <c r="AJ33" s="1" t="s">
        <v>66</v>
      </c>
    </row>
  </sheetData>
  <mergeCells count="24"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  <mergeCell ref="A18:AL18"/>
    <mergeCell ref="A19:AL19"/>
    <mergeCell ref="A20:AL20"/>
    <mergeCell ref="A21:AL21"/>
    <mergeCell ref="A25:AL25"/>
  </mergeCells>
  <printOptions headings="0" gridLines="0"/>
  <pageMargins left="0.70866141732283472" right="0.70866141732283472" top="0.74803149606299213" bottom="0.74803149606299213" header="0.31496062992125984" footer="0.31496062992125984"/>
  <pageSetup paperSize="8" scale="37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N1" zoomScale="70" workbookViewId="0">
      <selection activeCell="AL15" activeCellId="0" sqref="AL15"/>
    </sheetView>
  </sheetViews>
  <sheetFormatPr defaultRowHeight="15"/>
  <cols>
    <col customWidth="1" min="1" max="1" style="1" width="11.625"/>
    <col customWidth="1" min="2" max="2" style="1" width="31.5"/>
    <col customWidth="1" min="3" max="3" style="1" width="13.875"/>
    <col customWidth="1" min="4" max="4" style="1" width="18"/>
    <col customWidth="1" min="5" max="5" style="1" width="6.125"/>
    <col customWidth="1" min="6" max="10" style="1" width="6"/>
    <col customWidth="1" min="11" max="11" style="1" width="18"/>
    <col customWidth="1" min="12" max="17" style="1" width="6"/>
    <col customWidth="1" min="18" max="18" style="1" width="18"/>
    <col customWidth="1" min="19" max="24" style="1" width="6"/>
    <col customWidth="1" min="25" max="25" style="1" width="18"/>
    <col customWidth="1" min="26" max="31" style="1" width="6"/>
    <col customWidth="1" min="32" max="32" style="1" width="18"/>
    <col customWidth="1" min="33" max="38" style="1" width="6"/>
    <col customWidth="1" min="39" max="39" style="1" width="3.5"/>
    <col customWidth="1" min="40" max="40" style="1" width="5.75"/>
    <col customWidth="1" min="41" max="41" style="1" width="16.125"/>
    <col customWidth="1" min="42" max="42" style="1" width="21.25"/>
    <col customWidth="1" min="43" max="43" style="1" width="12.625"/>
    <col customWidth="1" min="44" max="44" style="1" width="22.375"/>
    <col customWidth="1" min="45" max="45" style="1" width="10.875"/>
    <col customWidth="1" min="46" max="46" style="1" width="17.375"/>
    <col customWidth="1" min="47" max="48" style="1" width="4.125"/>
    <col customWidth="1" min="49" max="49" style="1" width="3.75"/>
    <col customWidth="1" min="50" max="50" style="1" width="3.875"/>
    <col customWidth="1" min="51" max="51" style="1" width="4.5"/>
    <col customWidth="1" min="52" max="52" style="1" width="5"/>
    <col customWidth="1" min="53" max="53" style="1" width="5.5"/>
    <col customWidth="1" min="54" max="54" style="1" width="5.75"/>
    <col customWidth="1" min="55" max="55" style="1" width="5.5"/>
    <col customWidth="1" min="56" max="57" style="1" width="5"/>
    <col customWidth="1" min="58" max="58" style="1" width="12.875"/>
    <col customWidth="1" min="59" max="68" style="1" width="5"/>
    <col min="69" max="16384" style="1" width="9"/>
  </cols>
  <sheetData>
    <row r="1" ht="17.25">
      <c r="A1" s="1" t="s">
        <v>185</v>
      </c>
      <c r="AL1" s="2" t="s">
        <v>239</v>
      </c>
    </row>
    <row r="2" ht="17.25">
      <c r="AL2" s="3" t="s">
        <v>1</v>
      </c>
    </row>
    <row r="3" ht="17.25">
      <c r="AL3" s="3"/>
    </row>
    <row r="4" ht="17.25">
      <c r="A4" s="138" t="s">
        <v>187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ht="17.25">
      <c r="A5" s="151" t="s">
        <v>240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</row>
    <row r="6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ht="17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</row>
    <row r="8">
      <c r="A8" s="141" t="s">
        <v>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1"/>
      <c r="AN9" s="111"/>
      <c r="AO9" s="111"/>
      <c r="AP9" s="111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</row>
    <row r="10" ht="19.5" customHeight="1">
      <c r="A10" s="112" t="s">
        <v>6</v>
      </c>
      <c r="B10" s="113" t="s">
        <v>69</v>
      </c>
      <c r="C10" s="113" t="s">
        <v>138</v>
      </c>
      <c r="D10" s="119" t="s">
        <v>189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"/>
      <c r="AN10" s="1"/>
      <c r="AO10" s="1"/>
      <c r="AP10" s="1"/>
    </row>
    <row r="11" ht="43.5" customHeight="1">
      <c r="A11" s="118"/>
      <c r="B11" s="113"/>
      <c r="C11" s="113"/>
      <c r="D11" s="119" t="s">
        <v>190</v>
      </c>
      <c r="E11" s="119"/>
      <c r="F11" s="119"/>
      <c r="G11" s="119"/>
      <c r="H11" s="119"/>
      <c r="I11" s="119"/>
      <c r="J11" s="119"/>
      <c r="K11" s="119" t="s">
        <v>191</v>
      </c>
      <c r="L11" s="119"/>
      <c r="M11" s="119"/>
      <c r="N11" s="119"/>
      <c r="O11" s="119"/>
      <c r="P11" s="119"/>
      <c r="Q11" s="119"/>
      <c r="R11" s="119" t="s">
        <v>192</v>
      </c>
      <c r="S11" s="119"/>
      <c r="T11" s="119"/>
      <c r="U11" s="119"/>
      <c r="V11" s="119"/>
      <c r="W11" s="119"/>
      <c r="X11" s="119"/>
      <c r="Y11" s="119" t="s">
        <v>193</v>
      </c>
      <c r="Z11" s="119"/>
      <c r="AA11" s="119"/>
      <c r="AB11" s="119"/>
      <c r="AC11" s="119"/>
      <c r="AD11" s="119"/>
      <c r="AE11" s="119"/>
      <c r="AF11" s="113" t="s">
        <v>241</v>
      </c>
      <c r="AG11" s="113"/>
      <c r="AH11" s="113"/>
      <c r="AI11" s="113"/>
      <c r="AJ11" s="113"/>
      <c r="AK11" s="113"/>
      <c r="AL11" s="113"/>
      <c r="AM11" s="1"/>
      <c r="AN11" s="1"/>
      <c r="AO11" s="1"/>
      <c r="AP11" s="1"/>
    </row>
    <row r="12" ht="43.5" customHeight="1">
      <c r="A12" s="118"/>
      <c r="B12" s="113"/>
      <c r="C12" s="113"/>
      <c r="D12" s="113" t="s">
        <v>143</v>
      </c>
      <c r="E12" s="119" t="s">
        <v>144</v>
      </c>
      <c r="F12" s="119"/>
      <c r="G12" s="119"/>
      <c r="H12" s="119"/>
      <c r="I12" s="119"/>
      <c r="J12" s="119"/>
      <c r="K12" s="113" t="s">
        <v>143</v>
      </c>
      <c r="L12" s="119" t="s">
        <v>144</v>
      </c>
      <c r="M12" s="119"/>
      <c r="N12" s="119"/>
      <c r="O12" s="119"/>
      <c r="P12" s="119"/>
      <c r="Q12" s="119"/>
      <c r="R12" s="113" t="s">
        <v>143</v>
      </c>
      <c r="S12" s="119" t="s">
        <v>144</v>
      </c>
      <c r="T12" s="119"/>
      <c r="U12" s="119"/>
      <c r="V12" s="119"/>
      <c r="W12" s="119"/>
      <c r="X12" s="119"/>
      <c r="Y12" s="113" t="s">
        <v>143</v>
      </c>
      <c r="Z12" s="119" t="s">
        <v>144</v>
      </c>
      <c r="AA12" s="119"/>
      <c r="AB12" s="119"/>
      <c r="AC12" s="119"/>
      <c r="AD12" s="119"/>
      <c r="AE12" s="119"/>
      <c r="AF12" s="113" t="s">
        <v>143</v>
      </c>
      <c r="AG12" s="119" t="s">
        <v>144</v>
      </c>
      <c r="AH12" s="119"/>
      <c r="AI12" s="119"/>
      <c r="AJ12" s="119"/>
      <c r="AK12" s="119"/>
      <c r="AL12" s="119"/>
    </row>
    <row r="13" ht="87.75" customHeight="1">
      <c r="A13" s="120"/>
      <c r="B13" s="113"/>
      <c r="C13" s="113"/>
      <c r="D13" s="12" t="s">
        <v>145</v>
      </c>
      <c r="E13" s="12" t="s">
        <v>145</v>
      </c>
      <c r="F13" s="121" t="s">
        <v>195</v>
      </c>
      <c r="G13" s="121" t="s">
        <v>196</v>
      </c>
      <c r="H13" s="121" t="s">
        <v>197</v>
      </c>
      <c r="I13" s="121" t="s">
        <v>198</v>
      </c>
      <c r="J13" s="121" t="s">
        <v>199</v>
      </c>
      <c r="K13" s="12" t="s">
        <v>145</v>
      </c>
      <c r="L13" s="12" t="s">
        <v>145</v>
      </c>
      <c r="M13" s="121" t="s">
        <v>195</v>
      </c>
      <c r="N13" s="121" t="s">
        <v>196</v>
      </c>
      <c r="O13" s="121" t="s">
        <v>197</v>
      </c>
      <c r="P13" s="121" t="s">
        <v>198</v>
      </c>
      <c r="Q13" s="121" t="s">
        <v>199</v>
      </c>
      <c r="R13" s="12" t="s">
        <v>145</v>
      </c>
      <c r="S13" s="12" t="s">
        <v>145</v>
      </c>
      <c r="T13" s="121" t="s">
        <v>195</v>
      </c>
      <c r="U13" s="121" t="s">
        <v>196</v>
      </c>
      <c r="V13" s="121" t="s">
        <v>197</v>
      </c>
      <c r="W13" s="121" t="s">
        <v>198</v>
      </c>
      <c r="X13" s="121" t="s">
        <v>199</v>
      </c>
      <c r="Y13" s="12" t="s">
        <v>145</v>
      </c>
      <c r="Z13" s="12" t="s">
        <v>145</v>
      </c>
      <c r="AA13" s="121" t="s">
        <v>195</v>
      </c>
      <c r="AB13" s="121" t="s">
        <v>196</v>
      </c>
      <c r="AC13" s="121" t="s">
        <v>197</v>
      </c>
      <c r="AD13" s="121" t="s">
        <v>198</v>
      </c>
      <c r="AE13" s="121" t="s">
        <v>199</v>
      </c>
      <c r="AF13" s="12" t="s">
        <v>145</v>
      </c>
      <c r="AG13" s="12" t="s">
        <v>145</v>
      </c>
      <c r="AH13" s="121" t="s">
        <v>195</v>
      </c>
      <c r="AI13" s="121" t="s">
        <v>196</v>
      </c>
      <c r="AJ13" s="121" t="s">
        <v>197</v>
      </c>
      <c r="AK13" s="121" t="s">
        <v>198</v>
      </c>
      <c r="AL13" s="121" t="s">
        <v>199</v>
      </c>
    </row>
    <row r="14">
      <c r="A14" s="119">
        <v>1</v>
      </c>
      <c r="B14" s="119">
        <v>2</v>
      </c>
      <c r="C14" s="119">
        <v>3</v>
      </c>
      <c r="D14" s="123" t="s">
        <v>200</v>
      </c>
      <c r="E14" s="123" t="s">
        <v>201</v>
      </c>
      <c r="F14" s="123" t="s">
        <v>202</v>
      </c>
      <c r="G14" s="123" t="s">
        <v>203</v>
      </c>
      <c r="H14" s="123" t="s">
        <v>204</v>
      </c>
      <c r="I14" s="123" t="s">
        <v>205</v>
      </c>
      <c r="J14" s="123" t="s">
        <v>206</v>
      </c>
      <c r="K14" s="123" t="s">
        <v>207</v>
      </c>
      <c r="L14" s="123" t="s">
        <v>208</v>
      </c>
      <c r="M14" s="123" t="s">
        <v>209</v>
      </c>
      <c r="N14" s="123" t="s">
        <v>210</v>
      </c>
      <c r="O14" s="123" t="s">
        <v>211</v>
      </c>
      <c r="P14" s="123" t="s">
        <v>212</v>
      </c>
      <c r="Q14" s="123" t="s">
        <v>213</v>
      </c>
      <c r="R14" s="123" t="s">
        <v>214</v>
      </c>
      <c r="S14" s="123" t="s">
        <v>215</v>
      </c>
      <c r="T14" s="123" t="s">
        <v>216</v>
      </c>
      <c r="U14" s="123" t="s">
        <v>217</v>
      </c>
      <c r="V14" s="123" t="s">
        <v>218</v>
      </c>
      <c r="W14" s="123" t="s">
        <v>219</v>
      </c>
      <c r="X14" s="123" t="s">
        <v>220</v>
      </c>
      <c r="Y14" s="123" t="s">
        <v>221</v>
      </c>
      <c r="Z14" s="123" t="s">
        <v>222</v>
      </c>
      <c r="AA14" s="123" t="s">
        <v>223</v>
      </c>
      <c r="AB14" s="123" t="s">
        <v>224</v>
      </c>
      <c r="AC14" s="123" t="s">
        <v>225</v>
      </c>
      <c r="AD14" s="123" t="s">
        <v>226</v>
      </c>
      <c r="AE14" s="123" t="s">
        <v>227</v>
      </c>
      <c r="AF14" s="123" t="s">
        <v>228</v>
      </c>
      <c r="AG14" s="123" t="s">
        <v>181</v>
      </c>
      <c r="AH14" s="123" t="s">
        <v>229</v>
      </c>
      <c r="AI14" s="123" t="s">
        <v>230</v>
      </c>
      <c r="AJ14" s="123" t="s">
        <v>231</v>
      </c>
      <c r="AK14" s="123" t="s">
        <v>232</v>
      </c>
      <c r="AL14" s="123" t="s">
        <v>233</v>
      </c>
    </row>
    <row r="15" ht="34.5">
      <c r="A15" s="11">
        <v>1</v>
      </c>
      <c r="B15" s="22" t="s">
        <v>50</v>
      </c>
      <c r="C15" s="22" t="s">
        <v>242</v>
      </c>
      <c r="D15" s="123"/>
      <c r="E15" s="123"/>
      <c r="F15" s="123"/>
      <c r="G15" s="123"/>
      <c r="H15" s="123"/>
      <c r="I15" s="123"/>
      <c r="J15" s="123"/>
      <c r="K15" s="144"/>
      <c r="L15" s="144"/>
      <c r="M15" s="144"/>
      <c r="N15" s="144"/>
      <c r="O15" s="144"/>
      <c r="P15" s="144"/>
      <c r="Q15" s="144"/>
      <c r="R15" s="144">
        <v>0.10000000000000001</v>
      </c>
      <c r="S15" s="144">
        <v>10.4</v>
      </c>
      <c r="T15" s="144"/>
      <c r="U15" s="144"/>
      <c r="V15" s="144"/>
      <c r="W15" s="144">
        <v>0.65000000000000002</v>
      </c>
      <c r="X15" s="144">
        <v>1</v>
      </c>
      <c r="Y15" s="144"/>
      <c r="Z15" s="25"/>
      <c r="AA15" s="144"/>
      <c r="AB15" s="144"/>
      <c r="AC15" s="144"/>
      <c r="AD15" s="144"/>
      <c r="AE15" s="144"/>
      <c r="AF15" s="144">
        <f t="shared" ref="AF15:AK15" si="5">D15+K15+R15+Y15</f>
        <v>0.10000000000000001</v>
      </c>
      <c r="AG15" s="25">
        <f t="shared" si="5"/>
        <v>10.4</v>
      </c>
      <c r="AH15" s="144"/>
      <c r="AI15" s="144"/>
      <c r="AJ15" s="144"/>
      <c r="AK15" s="144">
        <f t="shared" si="5"/>
        <v>0.65000000000000002</v>
      </c>
      <c r="AL15" s="144">
        <v>1</v>
      </c>
    </row>
    <row r="16" s="33" customFormat="1" ht="17.25">
      <c r="A16" s="129"/>
      <c r="B16" s="128" t="s">
        <v>63</v>
      </c>
      <c r="C16" s="129" t="s">
        <v>64</v>
      </c>
      <c r="D16" s="146"/>
      <c r="E16" s="146"/>
      <c r="F16" s="146"/>
      <c r="G16" s="146"/>
      <c r="H16" s="146"/>
      <c r="I16" s="146"/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>
        <f>Y15</f>
        <v>0</v>
      </c>
      <c r="Z16" s="147">
        <f t="shared" ref="Z16:AL16" si="6">Z15</f>
        <v>0</v>
      </c>
      <c r="AA16" s="147">
        <f t="shared" si="6"/>
        <v>0</v>
      </c>
      <c r="AB16" s="147">
        <f t="shared" si="6"/>
        <v>0</v>
      </c>
      <c r="AC16" s="147">
        <f t="shared" si="6"/>
        <v>0</v>
      </c>
      <c r="AD16" s="147">
        <f t="shared" si="6"/>
        <v>0</v>
      </c>
      <c r="AE16" s="147">
        <f t="shared" si="6"/>
        <v>0</v>
      </c>
      <c r="AF16" s="147">
        <f t="shared" si="6"/>
        <v>0.10000000000000001</v>
      </c>
      <c r="AG16" s="147">
        <f t="shared" si="6"/>
        <v>10.4</v>
      </c>
      <c r="AH16" s="147">
        <f t="shared" si="6"/>
        <v>0</v>
      </c>
      <c r="AI16" s="147">
        <f t="shared" si="6"/>
        <v>0</v>
      </c>
      <c r="AJ16" s="147">
        <f t="shared" si="6"/>
        <v>0</v>
      </c>
      <c r="AK16" s="147">
        <f t="shared" si="6"/>
        <v>0.65000000000000002</v>
      </c>
      <c r="AL16" s="147">
        <f t="shared" si="6"/>
        <v>1</v>
      </c>
      <c r="AM16" s="33"/>
    </row>
    <row r="17">
      <c r="AF17" s="148"/>
      <c r="AG17" s="148"/>
    </row>
    <row r="18" ht="22.5" customHeight="1">
      <c r="A18" s="135" t="s">
        <v>234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ht="21.75" customHeight="1">
      <c r="A19" s="135" t="s">
        <v>235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ht="18.75">
      <c r="A20" s="149" t="s">
        <v>236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</row>
    <row r="21" ht="47.25" customHeight="1">
      <c r="A21" s="47" t="s">
        <v>237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</row>
    <row r="22" ht="23.25" customHeight="1">
      <c r="A22" s="150" t="s">
        <v>238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44"/>
      <c r="AN22" s="44"/>
      <c r="AO22" s="44"/>
      <c r="AP22" s="44"/>
      <c r="AQ22" s="44"/>
      <c r="AR22" s="44"/>
    </row>
    <row r="33" s="1" customFormat="1">
      <c r="AJ33" s="1" t="s">
        <v>66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</sheetData>
  <mergeCells count="24"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  <mergeCell ref="A18:AL18"/>
    <mergeCell ref="A19:AL19"/>
    <mergeCell ref="A20:AL20"/>
    <mergeCell ref="A21:AL21"/>
    <mergeCell ref="A22:AL22"/>
  </mergeCells>
  <printOptions headings="0" gridLines="0"/>
  <pageMargins left="0.70866141732283472" right="0.70866141732283472" top="0.74803149606299213" bottom="0.74803149606299213" header="0.31496062992125984" footer="0.31496062992125984"/>
  <pageSetup paperSize="8" scale="37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N7" zoomScale="70" workbookViewId="0">
      <selection activeCell="AL18" activeCellId="0" sqref="AL18"/>
    </sheetView>
  </sheetViews>
  <sheetFormatPr defaultRowHeight="15"/>
  <cols>
    <col customWidth="1" min="1" max="1" style="1" width="11.625"/>
    <col customWidth="1" min="2" max="2" style="1" width="31.5"/>
    <col customWidth="1" min="3" max="3" style="1" width="13.875"/>
    <col customWidth="1" min="4" max="4" style="1" width="18"/>
    <col customWidth="1" min="5" max="5" style="1" width="6.125"/>
    <col customWidth="1" min="6" max="10" style="1" width="6"/>
    <col customWidth="1" min="11" max="11" style="1" width="18"/>
    <col customWidth="1" min="12" max="17" style="1" width="6"/>
    <col customWidth="1" min="18" max="18" style="1" width="18"/>
    <col customWidth="1" min="19" max="22" style="1" width="6"/>
    <col customWidth="1" min="23" max="23" style="1" width="7.625"/>
    <col customWidth="1" min="24" max="24" style="1" width="6"/>
    <col customWidth="1" min="25" max="25" style="1" width="18"/>
    <col customWidth="1" min="26" max="31" style="1" width="6"/>
    <col customWidth="1" min="32" max="32" style="1" width="18"/>
    <col customWidth="1" min="33" max="38" style="1" width="6"/>
    <col customWidth="1" min="39" max="39" style="1" width="3.5"/>
    <col customWidth="1" min="40" max="40" style="1" width="5.75"/>
    <col customWidth="1" min="41" max="41" style="1" width="16.125"/>
    <col customWidth="1" min="42" max="42" style="1" width="21.25"/>
    <col customWidth="1" min="43" max="43" style="1" width="12.625"/>
    <col customWidth="1" min="44" max="44" style="1" width="22.375"/>
    <col customWidth="1" min="45" max="45" style="1" width="10.875"/>
    <col customWidth="1" min="46" max="46" style="1" width="17.375"/>
    <col customWidth="1" min="47" max="48" style="1" width="4.125"/>
    <col customWidth="1" min="49" max="49" style="1" width="3.75"/>
    <col customWidth="1" min="50" max="50" style="1" width="3.875"/>
    <col customWidth="1" min="51" max="51" style="1" width="4.5"/>
    <col customWidth="1" min="52" max="52" style="1" width="5"/>
    <col customWidth="1" min="53" max="53" style="1" width="5.5"/>
    <col customWidth="1" min="54" max="54" style="1" width="5.75"/>
    <col customWidth="1" min="55" max="55" style="1" width="5.5"/>
    <col customWidth="1" min="56" max="57" style="1" width="5"/>
    <col customWidth="1" min="58" max="58" style="1" width="12.875"/>
    <col customWidth="1" min="59" max="68" style="1" width="5"/>
    <col min="69" max="16384" style="1" width="9"/>
  </cols>
  <sheetData>
    <row r="1" ht="17.25">
      <c r="A1" s="1" t="s">
        <v>185</v>
      </c>
      <c r="AL1" s="2" t="s">
        <v>243</v>
      </c>
    </row>
    <row r="2" ht="17.25">
      <c r="AL2" s="3" t="s">
        <v>1</v>
      </c>
    </row>
    <row r="3" ht="17.25">
      <c r="AL3" s="3"/>
    </row>
    <row r="4" ht="17.25">
      <c r="A4" s="138" t="s">
        <v>187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ht="17.25">
      <c r="A5" s="151" t="s">
        <v>244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</row>
    <row r="6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ht="17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</row>
    <row r="8">
      <c r="A8" s="141" t="s">
        <v>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1"/>
      <c r="AN9" s="111"/>
      <c r="AO9" s="111"/>
      <c r="AP9" s="111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</row>
    <row r="10" ht="19.5" customHeight="1">
      <c r="A10" s="112" t="s">
        <v>6</v>
      </c>
      <c r="B10" s="113" t="s">
        <v>69</v>
      </c>
      <c r="C10" s="113" t="s">
        <v>138</v>
      </c>
      <c r="D10" s="119" t="s">
        <v>189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"/>
      <c r="AN10" s="1"/>
      <c r="AO10" s="1"/>
      <c r="AP10" s="1"/>
    </row>
    <row r="11" ht="43.5" customHeight="1">
      <c r="A11" s="118"/>
      <c r="B11" s="113"/>
      <c r="C11" s="113"/>
      <c r="D11" s="119" t="s">
        <v>190</v>
      </c>
      <c r="E11" s="119"/>
      <c r="F11" s="119"/>
      <c r="G11" s="119"/>
      <c r="H11" s="119"/>
      <c r="I11" s="119"/>
      <c r="J11" s="119"/>
      <c r="K11" s="119" t="s">
        <v>191</v>
      </c>
      <c r="L11" s="119"/>
      <c r="M11" s="119"/>
      <c r="N11" s="119"/>
      <c r="O11" s="119"/>
      <c r="P11" s="119"/>
      <c r="Q11" s="119"/>
      <c r="R11" s="119" t="s">
        <v>192</v>
      </c>
      <c r="S11" s="119"/>
      <c r="T11" s="119"/>
      <c r="U11" s="119"/>
      <c r="V11" s="119"/>
      <c r="W11" s="119"/>
      <c r="X11" s="119"/>
      <c r="Y11" s="119" t="s">
        <v>193</v>
      </c>
      <c r="Z11" s="119"/>
      <c r="AA11" s="119"/>
      <c r="AB11" s="119"/>
      <c r="AC11" s="119"/>
      <c r="AD11" s="119"/>
      <c r="AE11" s="119"/>
      <c r="AF11" s="113" t="s">
        <v>245</v>
      </c>
      <c r="AG11" s="113"/>
      <c r="AH11" s="113"/>
      <c r="AI11" s="113"/>
      <c r="AJ11" s="113"/>
      <c r="AK11" s="113"/>
      <c r="AL11" s="113"/>
      <c r="AM11" s="1"/>
      <c r="AN11" s="1"/>
      <c r="AO11" s="1"/>
      <c r="AP11" s="1"/>
    </row>
    <row r="12" ht="43.5" customHeight="1">
      <c r="A12" s="118"/>
      <c r="B12" s="113"/>
      <c r="C12" s="113"/>
      <c r="D12" s="113" t="s">
        <v>143</v>
      </c>
      <c r="E12" s="119" t="s">
        <v>144</v>
      </c>
      <c r="F12" s="119"/>
      <c r="G12" s="119"/>
      <c r="H12" s="119"/>
      <c r="I12" s="119"/>
      <c r="J12" s="119"/>
      <c r="K12" s="113" t="s">
        <v>143</v>
      </c>
      <c r="L12" s="119" t="s">
        <v>144</v>
      </c>
      <c r="M12" s="119"/>
      <c r="N12" s="119"/>
      <c r="O12" s="119"/>
      <c r="P12" s="119"/>
      <c r="Q12" s="119"/>
      <c r="R12" s="113" t="s">
        <v>143</v>
      </c>
      <c r="S12" s="119" t="s">
        <v>144</v>
      </c>
      <c r="T12" s="119"/>
      <c r="U12" s="119"/>
      <c r="V12" s="119"/>
      <c r="W12" s="119"/>
      <c r="X12" s="119"/>
      <c r="Y12" s="113" t="s">
        <v>143</v>
      </c>
      <c r="Z12" s="119" t="s">
        <v>144</v>
      </c>
      <c r="AA12" s="119"/>
      <c r="AB12" s="119"/>
      <c r="AC12" s="119"/>
      <c r="AD12" s="119"/>
      <c r="AE12" s="119"/>
      <c r="AF12" s="113" t="s">
        <v>143</v>
      </c>
      <c r="AG12" s="119" t="s">
        <v>144</v>
      </c>
      <c r="AH12" s="119"/>
      <c r="AI12" s="119"/>
      <c r="AJ12" s="119"/>
      <c r="AK12" s="119"/>
      <c r="AL12" s="119"/>
    </row>
    <row r="13" ht="117.75" customHeight="1">
      <c r="A13" s="120"/>
      <c r="B13" s="113"/>
      <c r="C13" s="113"/>
      <c r="D13" s="12" t="s">
        <v>145</v>
      </c>
      <c r="E13" s="12" t="s">
        <v>145</v>
      </c>
      <c r="F13" s="121" t="s">
        <v>195</v>
      </c>
      <c r="G13" s="121" t="s">
        <v>196</v>
      </c>
      <c r="H13" s="121" t="s">
        <v>197</v>
      </c>
      <c r="I13" s="121" t="s">
        <v>198</v>
      </c>
      <c r="J13" s="121" t="s">
        <v>199</v>
      </c>
      <c r="K13" s="12" t="s">
        <v>145</v>
      </c>
      <c r="L13" s="12" t="s">
        <v>145</v>
      </c>
      <c r="M13" s="121" t="s">
        <v>195</v>
      </c>
      <c r="N13" s="121" t="s">
        <v>196</v>
      </c>
      <c r="O13" s="121" t="s">
        <v>197</v>
      </c>
      <c r="P13" s="121" t="s">
        <v>198</v>
      </c>
      <c r="Q13" s="121" t="s">
        <v>199</v>
      </c>
      <c r="R13" s="12" t="s">
        <v>145</v>
      </c>
      <c r="S13" s="12" t="s">
        <v>145</v>
      </c>
      <c r="T13" s="121" t="s">
        <v>195</v>
      </c>
      <c r="U13" s="121" t="s">
        <v>196</v>
      </c>
      <c r="V13" s="121" t="s">
        <v>197</v>
      </c>
      <c r="W13" s="121" t="s">
        <v>198</v>
      </c>
      <c r="X13" s="121" t="s">
        <v>199</v>
      </c>
      <c r="Y13" s="12" t="s">
        <v>145</v>
      </c>
      <c r="Z13" s="12" t="s">
        <v>145</v>
      </c>
      <c r="AA13" s="121" t="s">
        <v>195</v>
      </c>
      <c r="AB13" s="121" t="s">
        <v>196</v>
      </c>
      <c r="AC13" s="121" t="s">
        <v>197</v>
      </c>
      <c r="AD13" s="121" t="s">
        <v>198</v>
      </c>
      <c r="AE13" s="121" t="s">
        <v>199</v>
      </c>
      <c r="AF13" s="12" t="s">
        <v>145</v>
      </c>
      <c r="AG13" s="12" t="s">
        <v>145</v>
      </c>
      <c r="AH13" s="121" t="s">
        <v>195</v>
      </c>
      <c r="AI13" s="121" t="s">
        <v>196</v>
      </c>
      <c r="AJ13" s="121" t="s">
        <v>197</v>
      </c>
      <c r="AK13" s="121" t="s">
        <v>198</v>
      </c>
      <c r="AL13" s="121" t="s">
        <v>199</v>
      </c>
    </row>
    <row r="14">
      <c r="A14" s="119">
        <v>1</v>
      </c>
      <c r="B14" s="119">
        <v>2</v>
      </c>
      <c r="C14" s="119">
        <v>3</v>
      </c>
      <c r="D14" s="123" t="s">
        <v>200</v>
      </c>
      <c r="E14" s="123" t="s">
        <v>201</v>
      </c>
      <c r="F14" s="123" t="s">
        <v>202</v>
      </c>
      <c r="G14" s="123" t="s">
        <v>203</v>
      </c>
      <c r="H14" s="123" t="s">
        <v>204</v>
      </c>
      <c r="I14" s="123" t="s">
        <v>205</v>
      </c>
      <c r="J14" s="123" t="s">
        <v>206</v>
      </c>
      <c r="K14" s="123" t="s">
        <v>207</v>
      </c>
      <c r="L14" s="123" t="s">
        <v>208</v>
      </c>
      <c r="M14" s="123" t="s">
        <v>209</v>
      </c>
      <c r="N14" s="123" t="s">
        <v>210</v>
      </c>
      <c r="O14" s="123" t="s">
        <v>211</v>
      </c>
      <c r="P14" s="123" t="s">
        <v>212</v>
      </c>
      <c r="Q14" s="123" t="s">
        <v>213</v>
      </c>
      <c r="R14" s="123" t="s">
        <v>214</v>
      </c>
      <c r="S14" s="123" t="s">
        <v>215</v>
      </c>
      <c r="T14" s="123" t="s">
        <v>216</v>
      </c>
      <c r="U14" s="123" t="s">
        <v>217</v>
      </c>
      <c r="V14" s="123" t="s">
        <v>218</v>
      </c>
      <c r="W14" s="123" t="s">
        <v>219</v>
      </c>
      <c r="X14" s="123" t="s">
        <v>220</v>
      </c>
      <c r="Y14" s="123" t="s">
        <v>221</v>
      </c>
      <c r="Z14" s="123" t="s">
        <v>222</v>
      </c>
      <c r="AA14" s="123" t="s">
        <v>223</v>
      </c>
      <c r="AB14" s="123" t="s">
        <v>224</v>
      </c>
      <c r="AC14" s="123" t="s">
        <v>225</v>
      </c>
      <c r="AD14" s="123" t="s">
        <v>226</v>
      </c>
      <c r="AE14" s="123" t="s">
        <v>227</v>
      </c>
      <c r="AF14" s="123" t="s">
        <v>228</v>
      </c>
      <c r="AG14" s="123" t="s">
        <v>181</v>
      </c>
      <c r="AH14" s="123" t="s">
        <v>229</v>
      </c>
      <c r="AI14" s="123" t="s">
        <v>230</v>
      </c>
      <c r="AJ14" s="123" t="s">
        <v>231</v>
      </c>
      <c r="AK14" s="123" t="s">
        <v>232</v>
      </c>
      <c r="AL14" s="123" t="s">
        <v>233</v>
      </c>
    </row>
    <row r="15" ht="34.5">
      <c r="A15" s="11" t="s">
        <v>45</v>
      </c>
      <c r="B15" s="22" t="str">
        <f>'1'!B16</f>
        <v xml:space="preserve">Замена дизель-генератора на ДЭС с.Нижнетамбовское</v>
      </c>
      <c r="C15" s="22" t="str">
        <f>'1'!C16</f>
        <v>М_3DGT</v>
      </c>
      <c r="D15" s="123"/>
      <c r="E15" s="123"/>
      <c r="F15" s="123"/>
      <c r="G15" s="123"/>
      <c r="H15" s="123"/>
      <c r="I15" s="123"/>
      <c r="J15" s="123"/>
      <c r="K15" s="144"/>
      <c r="L15" s="144"/>
      <c r="M15" s="144"/>
      <c r="N15" s="144"/>
      <c r="O15" s="144"/>
      <c r="P15" s="144"/>
      <c r="Q15" s="144"/>
      <c r="R15" s="144">
        <v>0.040000000000000001</v>
      </c>
      <c r="S15" s="25">
        <v>7.1299999999999999</v>
      </c>
      <c r="T15" s="144"/>
      <c r="U15" s="144"/>
      <c r="V15" s="144"/>
      <c r="W15" s="144">
        <v>0.40000000000000002</v>
      </c>
      <c r="X15" s="144">
        <v>1</v>
      </c>
      <c r="Y15" s="144"/>
      <c r="Z15" s="144"/>
      <c r="AA15" s="144"/>
      <c r="AB15" s="144"/>
      <c r="AC15" s="144"/>
      <c r="AD15" s="144"/>
      <c r="AE15" s="144"/>
      <c r="AF15" s="144">
        <f t="shared" ref="AF15:AG16" si="7">D15+K15+R15+Y15</f>
        <v>0.040000000000000001</v>
      </c>
      <c r="AG15" s="25">
        <f t="shared" si="7"/>
        <v>7.1299999999999999</v>
      </c>
      <c r="AH15" s="144"/>
      <c r="AI15" s="144"/>
      <c r="AJ15" s="144"/>
      <c r="AK15" s="144">
        <v>0.40000000000000002</v>
      </c>
      <c r="AL15" s="144">
        <v>1</v>
      </c>
    </row>
    <row r="16" ht="96.75" customHeight="1">
      <c r="A16" s="11" t="s">
        <v>49</v>
      </c>
      <c r="B16" s="22" t="str">
        <f>'1'!B17</f>
        <v xml:space="preserve">Реконструкция ВЛ-10 кВ в с.Нижнетамбовскоепо ул.Первостроителей с заменой трансформаторной подстанции</v>
      </c>
      <c r="C16" s="22" t="str">
        <f>'1'!C17</f>
        <v>М_4VL10</v>
      </c>
      <c r="D16" s="123"/>
      <c r="E16" s="123"/>
      <c r="F16" s="123"/>
      <c r="G16" s="123"/>
      <c r="H16" s="123"/>
      <c r="I16" s="123"/>
      <c r="J16" s="123"/>
      <c r="K16" s="144"/>
      <c r="L16" s="144"/>
      <c r="M16" s="144"/>
      <c r="N16" s="144"/>
      <c r="O16" s="144"/>
      <c r="P16" s="144"/>
      <c r="Q16" s="144"/>
      <c r="R16" s="152">
        <v>0.89000000000000001</v>
      </c>
      <c r="S16" s="144">
        <v>1.3999999999999999</v>
      </c>
      <c r="T16" s="144"/>
      <c r="U16" s="144"/>
      <c r="V16" s="144">
        <v>1</v>
      </c>
      <c r="W16" s="152">
        <v>0.063</v>
      </c>
      <c r="X16" s="144">
        <v>1</v>
      </c>
      <c r="Y16" s="144"/>
      <c r="Z16" s="25"/>
      <c r="AA16" s="144"/>
      <c r="AB16" s="144"/>
      <c r="AC16" s="144"/>
      <c r="AD16" s="144"/>
      <c r="AE16" s="144"/>
      <c r="AF16" s="152">
        <f t="shared" si="7"/>
        <v>0.89000000000000001</v>
      </c>
      <c r="AG16" s="25">
        <f>E16+L16+S16+Z16</f>
        <v>1.3999999999999999</v>
      </c>
      <c r="AH16" s="144"/>
      <c r="AI16" s="144"/>
      <c r="AJ16" s="144">
        <f>H16+O16+V16+AC16</f>
        <v>1</v>
      </c>
      <c r="AK16" s="152">
        <v>0.063</v>
      </c>
      <c r="AL16" s="144">
        <v>1</v>
      </c>
    </row>
    <row r="17" ht="34.5">
      <c r="A17" s="11"/>
      <c r="B17" s="22" t="s">
        <v>61</v>
      </c>
      <c r="C17" s="22" t="s">
        <v>62</v>
      </c>
      <c r="D17" s="123"/>
      <c r="E17" s="123"/>
      <c r="F17" s="123"/>
      <c r="G17" s="123"/>
      <c r="H17" s="123"/>
      <c r="I17" s="123"/>
      <c r="J17" s="123"/>
      <c r="K17" s="144"/>
      <c r="L17" s="144"/>
      <c r="M17" s="144"/>
      <c r="N17" s="144"/>
      <c r="O17" s="144"/>
      <c r="P17" s="144"/>
      <c r="Q17" s="144"/>
      <c r="R17" s="144">
        <v>2</v>
      </c>
      <c r="S17" s="144">
        <v>8</v>
      </c>
      <c r="T17" s="144"/>
      <c r="U17" s="144"/>
      <c r="V17" s="144"/>
      <c r="W17" s="144"/>
      <c r="X17" s="144">
        <v>1</v>
      </c>
      <c r="Y17" s="144"/>
      <c r="Z17" s="25"/>
      <c r="AA17" s="144"/>
      <c r="AB17" s="144"/>
      <c r="AC17" s="144"/>
      <c r="AD17" s="144"/>
      <c r="AE17" s="144"/>
      <c r="AF17" s="144">
        <v>2</v>
      </c>
      <c r="AG17" s="25">
        <v>8</v>
      </c>
      <c r="AH17" s="144"/>
      <c r="AI17" s="144"/>
      <c r="AJ17" s="144"/>
      <c r="AK17" s="144"/>
      <c r="AL17" s="144">
        <v>1</v>
      </c>
    </row>
    <row r="18" s="33" customFormat="1" ht="17.25">
      <c r="A18" s="129"/>
      <c r="B18" s="128" t="s">
        <v>63</v>
      </c>
      <c r="C18" s="129" t="s">
        <v>64</v>
      </c>
      <c r="D18" s="146"/>
      <c r="E18" s="146"/>
      <c r="F18" s="146"/>
      <c r="G18" s="146"/>
      <c r="H18" s="146"/>
      <c r="I18" s="146"/>
      <c r="J18" s="146"/>
      <c r="K18" s="147">
        <f>SUM(K15:K17)</f>
        <v>0</v>
      </c>
      <c r="L18" s="147">
        <f t="shared" ref="L18:AL18" si="8">SUM(L15:L17)</f>
        <v>0</v>
      </c>
      <c r="M18" s="147">
        <f t="shared" si="8"/>
        <v>0</v>
      </c>
      <c r="N18" s="147">
        <f t="shared" si="8"/>
        <v>0</v>
      </c>
      <c r="O18" s="147">
        <f t="shared" si="8"/>
        <v>0</v>
      </c>
      <c r="P18" s="147">
        <f t="shared" si="8"/>
        <v>0</v>
      </c>
      <c r="Q18" s="147">
        <f t="shared" si="8"/>
        <v>0</v>
      </c>
      <c r="R18" s="153">
        <f t="shared" si="8"/>
        <v>2.9300000000000002</v>
      </c>
      <c r="S18" s="147">
        <f t="shared" si="8"/>
        <v>16.530000000000001</v>
      </c>
      <c r="T18" s="147">
        <f t="shared" si="8"/>
        <v>0</v>
      </c>
      <c r="U18" s="147">
        <f t="shared" si="8"/>
        <v>0</v>
      </c>
      <c r="V18" s="147">
        <f t="shared" si="8"/>
        <v>1</v>
      </c>
      <c r="W18" s="153">
        <f t="shared" si="8"/>
        <v>0.46300000000000002</v>
      </c>
      <c r="X18" s="147">
        <f t="shared" si="8"/>
        <v>3</v>
      </c>
      <c r="Y18" s="147">
        <f t="shared" si="8"/>
        <v>0</v>
      </c>
      <c r="Z18" s="147">
        <f t="shared" si="8"/>
        <v>0</v>
      </c>
      <c r="AA18" s="147">
        <f t="shared" si="8"/>
        <v>0</v>
      </c>
      <c r="AB18" s="147">
        <f t="shared" si="8"/>
        <v>0</v>
      </c>
      <c r="AC18" s="147">
        <f t="shared" si="8"/>
        <v>0</v>
      </c>
      <c r="AD18" s="147">
        <f t="shared" si="8"/>
        <v>0</v>
      </c>
      <c r="AE18" s="147">
        <f t="shared" si="8"/>
        <v>0</v>
      </c>
      <c r="AF18" s="147">
        <f t="shared" si="8"/>
        <v>2.9300000000000002</v>
      </c>
      <c r="AG18" s="147">
        <f t="shared" si="8"/>
        <v>16.530000000000001</v>
      </c>
      <c r="AH18" s="147">
        <f t="shared" si="8"/>
        <v>0</v>
      </c>
      <c r="AI18" s="147">
        <f t="shared" si="8"/>
        <v>0</v>
      </c>
      <c r="AJ18" s="147">
        <f t="shared" si="8"/>
        <v>1</v>
      </c>
      <c r="AK18" s="147">
        <f t="shared" si="8"/>
        <v>0.46300000000000002</v>
      </c>
      <c r="AL18" s="147">
        <f t="shared" si="8"/>
        <v>3</v>
      </c>
      <c r="AM18" s="33"/>
    </row>
    <row r="19">
      <c r="AF19" s="148"/>
      <c r="AG19" s="148"/>
      <c r="AJ19" s="148"/>
    </row>
    <row r="20" ht="22.5" customHeight="1">
      <c r="A20" s="135" t="s">
        <v>234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ht="21.75" customHeight="1">
      <c r="A21" s="135" t="s">
        <v>235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ht="18.75">
      <c r="A22" s="149" t="s">
        <v>236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</row>
    <row r="23" ht="47.25" customHeight="1">
      <c r="A23" s="47" t="s">
        <v>237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</row>
    <row r="27" ht="23.25" customHeight="1">
      <c r="A27" s="150" t="s">
        <v>238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44"/>
      <c r="AN27" s="44"/>
      <c r="AO27" s="44"/>
      <c r="AP27" s="44"/>
      <c r="AQ27" s="44"/>
      <c r="AR27" s="44"/>
    </row>
    <row r="29">
      <c r="D29" s="1" t="s">
        <v>66</v>
      </c>
    </row>
    <row r="35">
      <c r="AJ35" s="1" t="s">
        <v>66</v>
      </c>
    </row>
  </sheetData>
  <mergeCells count="24">
    <mergeCell ref="A4:AL4"/>
    <mergeCell ref="A5:AL5"/>
    <mergeCell ref="A7:AL7"/>
    <mergeCell ref="A8:AL8"/>
    <mergeCell ref="A9:AL9"/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  <mergeCell ref="A20:AL20"/>
    <mergeCell ref="A21:AL21"/>
    <mergeCell ref="A22:AL22"/>
    <mergeCell ref="A23:AL23"/>
    <mergeCell ref="A27:AL27"/>
  </mergeCells>
  <printOptions headings="0" gridLines="0"/>
  <pageMargins left="0.70866141732283472" right="0.70866141732283472" top="0.74803149606299213" bottom="0.74803149606299213" header="0.31496062992125984" footer="0.31496062992125984"/>
  <pageSetup paperSize="8" scale="37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pageBreakPreview" topLeftCell="A9" zoomScale="100" workbookViewId="0">
      <selection activeCell="R20" activeCellId="0" sqref="R20"/>
    </sheetView>
  </sheetViews>
  <sheetFormatPr defaultRowHeight="15"/>
  <cols>
    <col customWidth="1" min="1" max="1" style="1" width="12"/>
    <col customWidth="1" min="2" max="2" style="1" width="33.125"/>
    <col customWidth="1" min="3" max="3" style="1" width="13.875"/>
    <col customWidth="1" min="4" max="4" style="1" width="7.25"/>
    <col customWidth="1" min="5" max="21" style="1" width="6"/>
    <col min="22" max="16384" style="1" width="9"/>
  </cols>
  <sheetData>
    <row r="1" ht="17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17.25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>
      <c r="A4" s="154" t="s">
        <v>136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ht="25.5" customHeight="1">
      <c r="A5" s="155" t="s">
        <v>246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</row>
    <row r="6" ht="17.2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</row>
    <row r="7" ht="17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</row>
    <row r="8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10" ht="38.25" customHeight="1">
      <c r="A10" s="113" t="s">
        <v>6</v>
      </c>
      <c r="B10" s="113" t="s">
        <v>69</v>
      </c>
      <c r="C10" s="113" t="s">
        <v>138</v>
      </c>
      <c r="D10" s="156" t="s">
        <v>247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ht="15.75" customHeight="1">
      <c r="A11" s="113"/>
      <c r="B11" s="113"/>
      <c r="C11" s="158"/>
      <c r="D11" s="159" t="s">
        <v>248</v>
      </c>
      <c r="E11" s="160"/>
      <c r="F11" s="160"/>
      <c r="G11" s="160"/>
      <c r="H11" s="160"/>
      <c r="I11" s="161"/>
      <c r="J11" s="162">
        <v>2024</v>
      </c>
      <c r="K11" s="163"/>
      <c r="L11" s="163"/>
      <c r="M11" s="163"/>
      <c r="N11" s="163"/>
      <c r="O11" s="164"/>
      <c r="P11" s="163">
        <v>2025</v>
      </c>
      <c r="Q11" s="163"/>
      <c r="R11" s="163"/>
      <c r="S11" s="163"/>
      <c r="T11" s="163"/>
      <c r="U11" s="164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</row>
    <row r="12">
      <c r="A12" s="113"/>
      <c r="B12" s="113"/>
      <c r="C12" s="158"/>
      <c r="D12" s="165"/>
      <c r="E12" s="119"/>
      <c r="F12" s="119"/>
      <c r="G12" s="119"/>
      <c r="H12" s="119"/>
      <c r="I12" s="166"/>
      <c r="J12" s="167"/>
      <c r="K12" s="168"/>
      <c r="L12" s="168"/>
      <c r="M12" s="168"/>
      <c r="N12" s="168"/>
      <c r="O12" s="169"/>
      <c r="P12" s="168"/>
      <c r="Q12" s="168"/>
      <c r="R12" s="168"/>
      <c r="S12" s="168"/>
      <c r="T12" s="168"/>
      <c r="U12" s="169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</row>
    <row r="13" ht="39" customHeight="1">
      <c r="A13" s="113"/>
      <c r="B13" s="113"/>
      <c r="C13" s="158"/>
      <c r="D13" s="165" t="s">
        <v>86</v>
      </c>
      <c r="E13" s="119"/>
      <c r="F13" s="119"/>
      <c r="G13" s="119"/>
      <c r="H13" s="119"/>
      <c r="I13" s="166"/>
      <c r="J13" s="165" t="s">
        <v>86</v>
      </c>
      <c r="K13" s="119"/>
      <c r="L13" s="119"/>
      <c r="M13" s="119"/>
      <c r="N13" s="119"/>
      <c r="O13" s="166"/>
      <c r="P13" s="116" t="s">
        <v>86</v>
      </c>
      <c r="Q13" s="119"/>
      <c r="R13" s="119"/>
      <c r="S13" s="119"/>
      <c r="T13" s="119"/>
      <c r="U13" s="166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1"/>
      <c r="BF13" s="171"/>
      <c r="BG13" s="171"/>
      <c r="BH13" s="171"/>
      <c r="BI13" s="171"/>
      <c r="BJ13" s="171"/>
      <c r="BK13" s="171"/>
    </row>
    <row r="14" ht="54.75" customHeight="1">
      <c r="A14" s="113"/>
      <c r="B14" s="113"/>
      <c r="C14" s="158"/>
      <c r="D14" s="172" t="s">
        <v>249</v>
      </c>
      <c r="E14" s="121" t="s">
        <v>195</v>
      </c>
      <c r="F14" s="121" t="s">
        <v>196</v>
      </c>
      <c r="G14" s="121" t="s">
        <v>197</v>
      </c>
      <c r="H14" s="121" t="s">
        <v>198</v>
      </c>
      <c r="I14" s="173" t="s">
        <v>250</v>
      </c>
      <c r="J14" s="174" t="s">
        <v>249</v>
      </c>
      <c r="K14" s="175" t="s">
        <v>195</v>
      </c>
      <c r="L14" s="175" t="s">
        <v>196</v>
      </c>
      <c r="M14" s="175" t="s">
        <v>197</v>
      </c>
      <c r="N14" s="175" t="s">
        <v>198</v>
      </c>
      <c r="O14" s="176" t="s">
        <v>250</v>
      </c>
      <c r="P14" s="177" t="s">
        <v>249</v>
      </c>
      <c r="Q14" s="175" t="s">
        <v>195</v>
      </c>
      <c r="R14" s="175" t="s">
        <v>196</v>
      </c>
      <c r="S14" s="175" t="s">
        <v>197</v>
      </c>
      <c r="T14" s="175" t="s">
        <v>198</v>
      </c>
      <c r="U14" s="176" t="s">
        <v>250</v>
      </c>
      <c r="AJ14" s="178"/>
      <c r="AK14" s="178"/>
      <c r="AL14" s="178"/>
      <c r="AM14" s="179"/>
      <c r="AN14" s="179"/>
      <c r="AO14" s="179"/>
      <c r="AP14" s="178"/>
      <c r="AQ14" s="178"/>
      <c r="AR14" s="178"/>
      <c r="AS14" s="178"/>
      <c r="AT14" s="179"/>
      <c r="AU14" s="179"/>
      <c r="AV14" s="179"/>
      <c r="AW14" s="178"/>
      <c r="AX14" s="178"/>
      <c r="AY14" s="178"/>
      <c r="AZ14" s="178"/>
      <c r="BA14" s="179"/>
      <c r="BB14" s="179"/>
      <c r="BC14" s="179"/>
      <c r="BD14" s="178"/>
      <c r="BE14" s="178"/>
      <c r="BF14" s="178"/>
      <c r="BG14" s="178"/>
      <c r="BH14" s="179"/>
      <c r="BI14" s="179"/>
      <c r="BJ14" s="179"/>
      <c r="BK14" s="178"/>
    </row>
    <row r="15" ht="16.5">
      <c r="A15" s="119">
        <v>1</v>
      </c>
      <c r="B15" s="119">
        <v>2</v>
      </c>
      <c r="C15" s="114">
        <v>3</v>
      </c>
      <c r="D15" s="180" t="s">
        <v>200</v>
      </c>
      <c r="E15" s="181" t="s">
        <v>201</v>
      </c>
      <c r="F15" s="181" t="s">
        <v>202</v>
      </c>
      <c r="G15" s="181" t="s">
        <v>203</v>
      </c>
      <c r="H15" s="181" t="s">
        <v>204</v>
      </c>
      <c r="I15" s="182" t="s">
        <v>205</v>
      </c>
      <c r="J15" s="183" t="s">
        <v>207</v>
      </c>
      <c r="K15" s="184" t="s">
        <v>208</v>
      </c>
      <c r="L15" s="184" t="s">
        <v>209</v>
      </c>
      <c r="M15" s="184" t="s">
        <v>210</v>
      </c>
      <c r="N15" s="184" t="s">
        <v>211</v>
      </c>
      <c r="O15" s="185" t="s">
        <v>212</v>
      </c>
      <c r="P15" s="186" t="s">
        <v>214</v>
      </c>
      <c r="Q15" s="184" t="s">
        <v>215</v>
      </c>
      <c r="R15" s="184" t="s">
        <v>216</v>
      </c>
      <c r="S15" s="184" t="s">
        <v>217</v>
      </c>
      <c r="T15" s="184" t="s">
        <v>218</v>
      </c>
      <c r="U15" s="184" t="s">
        <v>219</v>
      </c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</row>
    <row r="16" ht="34.5">
      <c r="A16" s="119" t="s">
        <v>45</v>
      </c>
      <c r="B16" s="54" t="s">
        <v>46</v>
      </c>
      <c r="C16" s="188" t="s">
        <v>47</v>
      </c>
      <c r="D16" s="189" t="s">
        <v>182</v>
      </c>
      <c r="E16" s="123"/>
      <c r="F16" s="123"/>
      <c r="G16" s="123"/>
      <c r="H16" s="123"/>
      <c r="I16" s="190" t="s">
        <v>182</v>
      </c>
      <c r="J16" s="189"/>
      <c r="K16" s="184"/>
      <c r="L16" s="184"/>
      <c r="M16" s="184"/>
      <c r="N16" s="184"/>
      <c r="O16" s="185"/>
      <c r="P16" s="186"/>
      <c r="Q16" s="184"/>
      <c r="R16" s="184"/>
      <c r="S16" s="184"/>
      <c r="T16" s="184"/>
      <c r="U16" s="184"/>
      <c r="V16" s="1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ht="34.5">
      <c r="A17" s="119" t="s">
        <v>49</v>
      </c>
      <c r="B17" s="22" t="str">
        <f>'1'!B15</f>
        <v xml:space="preserve">Замена дизель-генератора на ДЭС п.Ягодный</v>
      </c>
      <c r="C17" s="191" t="str">
        <f>'1'!C15</f>
        <v>М_2DGЯ</v>
      </c>
      <c r="D17" s="192"/>
      <c r="E17" s="184"/>
      <c r="F17" s="184"/>
      <c r="G17" s="184"/>
      <c r="H17" s="193"/>
      <c r="I17" s="185"/>
      <c r="J17" s="192" t="s">
        <v>251</v>
      </c>
      <c r="K17" s="123"/>
      <c r="L17" s="123"/>
      <c r="M17" s="123"/>
      <c r="N17" s="123" t="s">
        <v>252</v>
      </c>
      <c r="O17" s="190" t="s">
        <v>182</v>
      </c>
      <c r="P17" s="194"/>
      <c r="Q17" s="123"/>
      <c r="R17" s="123"/>
      <c r="S17" s="123"/>
      <c r="T17" s="123"/>
      <c r="U17" s="123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ht="34.5">
      <c r="A18" s="119" t="s">
        <v>53</v>
      </c>
      <c r="B18" s="22" t="str">
        <f>'1'!B16</f>
        <v xml:space="preserve">Замена дизель-генератора на ДЭС с.Нижнетамбовское</v>
      </c>
      <c r="C18" s="191" t="str">
        <f>'1'!C16</f>
        <v>М_3DGT</v>
      </c>
      <c r="D18" s="189"/>
      <c r="E18" s="123"/>
      <c r="F18" s="123"/>
      <c r="G18" s="123"/>
      <c r="H18" s="123"/>
      <c r="I18" s="190"/>
      <c r="J18" s="189"/>
      <c r="K18" s="123"/>
      <c r="L18" s="123"/>
      <c r="M18" s="123"/>
      <c r="N18" s="123"/>
      <c r="O18" s="190"/>
      <c r="P18" s="194" t="s">
        <v>251</v>
      </c>
      <c r="Q18" s="123" t="s">
        <v>66</v>
      </c>
      <c r="R18" s="123"/>
      <c r="S18" s="123"/>
      <c r="T18" s="123" t="s">
        <v>253</v>
      </c>
      <c r="U18" s="123" t="s">
        <v>182</v>
      </c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ht="69">
      <c r="A19" s="119" t="s">
        <v>56</v>
      </c>
      <c r="B19" s="22" t="str">
        <f>'1'!B17</f>
        <v xml:space="preserve">Реконструкция ВЛ-10 кВ в с.Нижнетамбовскоепо ул.Первостроителей с заменой трансформаторной подстанции</v>
      </c>
      <c r="C19" s="191" t="str">
        <f>'1'!C17</f>
        <v>М_4VL10</v>
      </c>
      <c r="D19" s="189"/>
      <c r="E19" s="123"/>
      <c r="F19" s="123"/>
      <c r="G19" s="123"/>
      <c r="H19" s="123"/>
      <c r="I19" s="190" t="s">
        <v>66</v>
      </c>
      <c r="J19" s="189"/>
      <c r="K19" s="123"/>
      <c r="L19" s="123"/>
      <c r="M19" s="123"/>
      <c r="N19" s="123"/>
      <c r="O19" s="190"/>
      <c r="P19" s="194" t="s">
        <v>251</v>
      </c>
      <c r="Q19" s="123"/>
      <c r="R19" s="123"/>
      <c r="S19" s="123" t="s">
        <v>182</v>
      </c>
      <c r="T19" s="123" t="s">
        <v>254</v>
      </c>
      <c r="U19" s="123" t="s">
        <v>182</v>
      </c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ht="34.5">
      <c r="A20" s="119" t="s">
        <v>60</v>
      </c>
      <c r="B20" s="22" t="s">
        <v>61</v>
      </c>
      <c r="C20" s="191" t="s">
        <v>62</v>
      </c>
      <c r="D20" s="189"/>
      <c r="E20" s="123"/>
      <c r="F20" s="123"/>
      <c r="G20" s="123"/>
      <c r="H20" s="123"/>
      <c r="I20" s="190"/>
      <c r="J20" s="189"/>
      <c r="K20" s="123"/>
      <c r="L20" s="123"/>
      <c r="M20" s="123"/>
      <c r="N20" s="123"/>
      <c r="O20" s="190"/>
      <c r="P20" s="194"/>
      <c r="Q20" s="123"/>
      <c r="R20" s="123"/>
      <c r="S20" s="123"/>
      <c r="T20" s="123"/>
      <c r="U20" s="123" t="s">
        <v>182</v>
      </c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ht="17.25">
      <c r="A21" s="119"/>
      <c r="B21" s="22"/>
      <c r="C21" s="191"/>
      <c r="D21" s="195"/>
      <c r="E21" s="196"/>
      <c r="F21" s="196"/>
      <c r="G21" s="196"/>
      <c r="H21" s="196"/>
      <c r="I21" s="197"/>
      <c r="J21" s="195"/>
      <c r="K21" s="196"/>
      <c r="L21" s="196"/>
      <c r="M21" s="196"/>
      <c r="N21" s="196" t="s">
        <v>66</v>
      </c>
      <c r="O21" s="197"/>
      <c r="P21" s="194"/>
      <c r="Q21" s="123"/>
      <c r="R21" s="123"/>
      <c r="S21" s="123"/>
      <c r="T21" s="123"/>
      <c r="U21" s="123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</row>
    <row r="23" s="1" customFormat="1" ht="36" customHeight="1">
      <c r="A23" s="44" t="s">
        <v>255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ht="42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ht="68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ht="33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35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ht="18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60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</sheetData>
  <mergeCells count="29">
    <mergeCell ref="A4:U4"/>
    <mergeCell ref="A5:U5"/>
    <mergeCell ref="A7:U7"/>
    <mergeCell ref="A8:U8"/>
    <mergeCell ref="A10:A14"/>
    <mergeCell ref="B10:B14"/>
    <mergeCell ref="C10:C14"/>
    <mergeCell ref="D10:U10"/>
    <mergeCell ref="D11:I12"/>
    <mergeCell ref="J11:O12"/>
    <mergeCell ref="P11:U12"/>
    <mergeCell ref="AJ11:AP12"/>
    <mergeCell ref="AQ11:AW12"/>
    <mergeCell ref="AX11:BD12"/>
    <mergeCell ref="BE11:BK12"/>
    <mergeCell ref="D13:I13"/>
    <mergeCell ref="J13:O13"/>
    <mergeCell ref="P13:U13"/>
    <mergeCell ref="AJ13:AP13"/>
    <mergeCell ref="AQ13:AW13"/>
    <mergeCell ref="AX13:BD13"/>
    <mergeCell ref="BE13:BK13"/>
    <mergeCell ref="A23:U23"/>
    <mergeCell ref="A24:U24"/>
    <mergeCell ref="A25:U25"/>
    <mergeCell ref="A26:U26"/>
    <mergeCell ref="A27:U27"/>
    <mergeCell ref="A28:U28"/>
    <mergeCell ref="A29:U29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5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view="pageBreakPreview" topLeftCell="I9" zoomScale="60" workbookViewId="0">
      <selection activeCell="AD20" activeCellId="0" sqref="AD20"/>
    </sheetView>
  </sheetViews>
  <sheetFormatPr defaultRowHeight="15"/>
  <cols>
    <col customWidth="1" min="1" max="1" style="1" width="5.125"/>
    <col customWidth="1" min="2" max="2" style="1" width="30.625"/>
    <col customWidth="1" min="3" max="3" style="198" width="12.375"/>
    <col customWidth="1" min="4" max="8" style="1" width="6"/>
    <col customWidth="1" min="9" max="9" style="1" width="8.75"/>
    <col customWidth="1" min="10" max="10" style="1" width="8.25390625"/>
    <col customWidth="1" min="11" max="29" style="1" width="6"/>
    <col customWidth="1" min="30" max="30" style="1" width="7"/>
    <col customWidth="1" min="31" max="38" style="1" width="6"/>
    <col customWidth="1" min="39" max="39" style="199" width="5"/>
    <col customWidth="1" min="40" max="48" style="1" width="5"/>
    <col min="49" max="16384" style="1" width="9"/>
  </cols>
  <sheetData>
    <row r="1" ht="17.25">
      <c r="A1" s="71"/>
      <c r="B1" s="140"/>
      <c r="C1" s="200"/>
      <c r="D1" s="27"/>
      <c r="E1" s="27"/>
      <c r="F1" s="27"/>
      <c r="G1" s="27"/>
      <c r="H1" s="27"/>
      <c r="I1" s="27"/>
      <c r="J1" s="27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1"/>
      <c r="AG1" s="1"/>
      <c r="AH1" s="1"/>
      <c r="AI1" s="1"/>
      <c r="AL1" s="2" t="s">
        <v>256</v>
      </c>
    </row>
    <row r="2" ht="17.25">
      <c r="A2" s="202"/>
      <c r="B2" s="202"/>
      <c r="C2" s="20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3" t="s">
        <v>1</v>
      </c>
    </row>
    <row r="3" ht="17.25">
      <c r="A3" s="204"/>
      <c r="B3" s="204"/>
      <c r="C3" s="198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3"/>
    </row>
    <row r="4">
      <c r="A4" s="109" t="s">
        <v>136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70"/>
      <c r="AG4" s="170"/>
      <c r="AH4" s="170"/>
      <c r="AI4" s="170"/>
      <c r="AJ4" s="170"/>
      <c r="AK4" s="170"/>
      <c r="AL4" s="170"/>
    </row>
    <row r="5">
      <c r="A5" s="42" t="s">
        <v>257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79"/>
      <c r="AG5" s="179"/>
      <c r="AH5" s="179"/>
      <c r="AI5" s="179"/>
      <c r="AJ5" s="179"/>
      <c r="AK5" s="179"/>
      <c r="AL5" s="178"/>
    </row>
    <row r="6">
      <c r="A6" s="71"/>
      <c r="B6" s="171"/>
      <c r="C6" s="205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1"/>
      <c r="AG6" s="201"/>
      <c r="AH6" s="201"/>
      <c r="AI6" s="201"/>
      <c r="AJ6" s="201"/>
      <c r="AK6" s="201"/>
      <c r="AL6" s="201"/>
    </row>
    <row r="7" ht="17.25">
      <c r="A7" s="7" t="str">
        <f>'1'!A7:Y7</f>
        <v xml:space="preserve">ООО "Шелеховский теплоэнергетический комплекс"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207"/>
      <c r="AG7" s="207"/>
      <c r="AH7" s="207"/>
      <c r="AI7" s="207"/>
      <c r="AJ7" s="207"/>
      <c r="AK7" s="207"/>
      <c r="AL7" s="207"/>
      <c r="AM7" s="208"/>
    </row>
    <row r="8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70"/>
      <c r="AG8" s="170"/>
      <c r="AH8" s="170"/>
      <c r="AI8" s="170"/>
      <c r="AJ8" s="170"/>
      <c r="AK8" s="170"/>
      <c r="AL8" s="170"/>
      <c r="AM8" s="209"/>
    </row>
    <row r="9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206"/>
      <c r="AG9" s="206"/>
      <c r="AH9" s="206"/>
      <c r="AI9" s="206"/>
      <c r="AJ9" s="206"/>
      <c r="AK9" s="206"/>
      <c r="AL9" s="206"/>
    </row>
    <row r="10" ht="24.75" customHeight="1">
      <c r="A10" s="113" t="s">
        <v>6</v>
      </c>
      <c r="B10" s="113" t="s">
        <v>69</v>
      </c>
      <c r="C10" s="112" t="s">
        <v>138</v>
      </c>
      <c r="D10" s="11" t="s">
        <v>258</v>
      </c>
      <c r="E10" s="11"/>
      <c r="F10" s="11"/>
      <c r="G10" s="11"/>
      <c r="H10" s="11"/>
      <c r="I10" s="11"/>
      <c r="J10" s="11"/>
      <c r="K10" s="210" t="s">
        <v>259</v>
      </c>
      <c r="L10" s="210"/>
      <c r="M10" s="210"/>
      <c r="N10" s="210"/>
      <c r="O10" s="210"/>
      <c r="P10" s="210"/>
      <c r="Q10" s="210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0"/>
      <c r="AG10" s="210"/>
      <c r="AH10" s="210"/>
      <c r="AI10" s="210"/>
      <c r="AJ10" s="210"/>
      <c r="AK10" s="210"/>
      <c r="AL10" s="210"/>
    </row>
    <row r="11" ht="29.25" customHeight="1">
      <c r="A11" s="113"/>
      <c r="B11" s="113"/>
      <c r="C11" s="118"/>
      <c r="D11" s="11"/>
      <c r="E11" s="11"/>
      <c r="F11" s="11"/>
      <c r="G11" s="11"/>
      <c r="H11" s="11"/>
      <c r="I11" s="11"/>
      <c r="J11" s="11"/>
      <c r="K11" s="119" t="s">
        <v>141</v>
      </c>
      <c r="L11" s="119"/>
      <c r="M11" s="119"/>
      <c r="N11" s="119"/>
      <c r="O11" s="119"/>
      <c r="P11" s="119"/>
      <c r="Q11" s="114"/>
      <c r="R11" s="212">
        <v>2024</v>
      </c>
      <c r="S11" s="213"/>
      <c r="T11" s="213"/>
      <c r="U11" s="213"/>
      <c r="V11" s="213"/>
      <c r="W11" s="213"/>
      <c r="X11" s="214"/>
      <c r="Y11" s="212">
        <v>2025</v>
      </c>
      <c r="Z11" s="213"/>
      <c r="AA11" s="213"/>
      <c r="AB11" s="213"/>
      <c r="AC11" s="213"/>
      <c r="AD11" s="213"/>
      <c r="AE11" s="214"/>
      <c r="AF11" s="51" t="s">
        <v>142</v>
      </c>
      <c r="AG11" s="51"/>
      <c r="AH11" s="51"/>
      <c r="AI11" s="51"/>
      <c r="AJ11" s="51"/>
      <c r="AK11" s="51"/>
      <c r="AL11" s="51"/>
    </row>
    <row r="12" ht="45" customHeight="1">
      <c r="A12" s="113"/>
      <c r="B12" s="119"/>
      <c r="C12" s="215"/>
      <c r="D12" s="119" t="s">
        <v>15</v>
      </c>
      <c r="E12" s="119"/>
      <c r="F12" s="119"/>
      <c r="G12" s="119"/>
      <c r="H12" s="119"/>
      <c r="I12" s="119"/>
      <c r="J12" s="119"/>
      <c r="K12" s="119" t="s">
        <v>86</v>
      </c>
      <c r="L12" s="119"/>
      <c r="M12" s="119"/>
      <c r="N12" s="119"/>
      <c r="O12" s="119"/>
      <c r="P12" s="119"/>
      <c r="Q12" s="114"/>
      <c r="R12" s="119" t="s">
        <v>86</v>
      </c>
      <c r="S12" s="119"/>
      <c r="T12" s="119"/>
      <c r="U12" s="119"/>
      <c r="V12" s="119"/>
      <c r="W12" s="119"/>
      <c r="X12" s="114"/>
      <c r="Y12" s="119" t="s">
        <v>86</v>
      </c>
      <c r="Z12" s="119"/>
      <c r="AA12" s="119"/>
      <c r="AB12" s="119"/>
      <c r="AC12" s="119"/>
      <c r="AD12" s="119"/>
      <c r="AE12" s="114"/>
      <c r="AF12" s="119" t="s">
        <v>15</v>
      </c>
      <c r="AG12" s="119"/>
      <c r="AH12" s="119"/>
      <c r="AI12" s="119"/>
      <c r="AJ12" s="119"/>
      <c r="AK12" s="119"/>
      <c r="AL12" s="119"/>
    </row>
    <row r="13" ht="60.75" customHeight="1">
      <c r="A13" s="113"/>
      <c r="B13" s="23"/>
      <c r="C13" s="216"/>
      <c r="D13" s="12" t="s">
        <v>260</v>
      </c>
      <c r="E13" s="12" t="s">
        <v>261</v>
      </c>
      <c r="F13" s="12" t="s">
        <v>262</v>
      </c>
      <c r="G13" s="12" t="s">
        <v>263</v>
      </c>
      <c r="H13" s="12" t="s">
        <v>264</v>
      </c>
      <c r="I13" s="12" t="s">
        <v>265</v>
      </c>
      <c r="J13" s="12" t="s">
        <v>199</v>
      </c>
      <c r="K13" s="12" t="s">
        <v>260</v>
      </c>
      <c r="L13" s="12" t="s">
        <v>261</v>
      </c>
      <c r="M13" s="12" t="s">
        <v>262</v>
      </c>
      <c r="N13" s="12" t="s">
        <v>263</v>
      </c>
      <c r="O13" s="12" t="s">
        <v>264</v>
      </c>
      <c r="P13" s="12" t="s">
        <v>265</v>
      </c>
      <c r="Q13" s="217" t="s">
        <v>199</v>
      </c>
      <c r="R13" s="218" t="s">
        <v>260</v>
      </c>
      <c r="S13" s="12" t="s">
        <v>261</v>
      </c>
      <c r="T13" s="12" t="s">
        <v>262</v>
      </c>
      <c r="U13" s="12" t="s">
        <v>263</v>
      </c>
      <c r="V13" s="12" t="s">
        <v>264</v>
      </c>
      <c r="W13" s="12" t="s">
        <v>265</v>
      </c>
      <c r="X13" s="219" t="s">
        <v>199</v>
      </c>
      <c r="Y13" s="218" t="s">
        <v>260</v>
      </c>
      <c r="Z13" s="12" t="s">
        <v>261</v>
      </c>
      <c r="AA13" s="12" t="s">
        <v>262</v>
      </c>
      <c r="AB13" s="12" t="s">
        <v>263</v>
      </c>
      <c r="AC13" s="12" t="s">
        <v>264</v>
      </c>
      <c r="AD13" s="12" t="s">
        <v>265</v>
      </c>
      <c r="AE13" s="219" t="s">
        <v>199</v>
      </c>
      <c r="AF13" s="12" t="s">
        <v>260</v>
      </c>
      <c r="AG13" s="12" t="s">
        <v>261</v>
      </c>
      <c r="AH13" s="12" t="s">
        <v>262</v>
      </c>
      <c r="AI13" s="12" t="s">
        <v>263</v>
      </c>
      <c r="AJ13" s="12" t="s">
        <v>264</v>
      </c>
      <c r="AK13" s="12" t="s">
        <v>265</v>
      </c>
      <c r="AL13" s="12" t="s">
        <v>199</v>
      </c>
    </row>
    <row r="14">
      <c r="A14" s="11">
        <v>1</v>
      </c>
      <c r="B14" s="11">
        <v>2</v>
      </c>
      <c r="C14" s="220">
        <v>3</v>
      </c>
      <c r="D14" s="32" t="s">
        <v>200</v>
      </c>
      <c r="E14" s="32" t="s">
        <v>201</v>
      </c>
      <c r="F14" s="32" t="s">
        <v>202</v>
      </c>
      <c r="G14" s="32" t="s">
        <v>203</v>
      </c>
      <c r="H14" s="32" t="s">
        <v>204</v>
      </c>
      <c r="I14" s="32" t="s">
        <v>205</v>
      </c>
      <c r="J14" s="32" t="s">
        <v>206</v>
      </c>
      <c r="K14" s="32" t="s">
        <v>152</v>
      </c>
      <c r="L14" s="32" t="s">
        <v>153</v>
      </c>
      <c r="M14" s="32" t="s">
        <v>154</v>
      </c>
      <c r="N14" s="32" t="s">
        <v>155</v>
      </c>
      <c r="O14" s="32" t="s">
        <v>156</v>
      </c>
      <c r="P14" s="32" t="s">
        <v>157</v>
      </c>
      <c r="Q14" s="221" t="s">
        <v>158</v>
      </c>
      <c r="R14" s="222" t="s">
        <v>159</v>
      </c>
      <c r="S14" s="32" t="s">
        <v>160</v>
      </c>
      <c r="T14" s="32" t="s">
        <v>161</v>
      </c>
      <c r="U14" s="32" t="s">
        <v>162</v>
      </c>
      <c r="V14" s="32" t="s">
        <v>163</v>
      </c>
      <c r="W14" s="32" t="s">
        <v>164</v>
      </c>
      <c r="X14" s="223" t="s">
        <v>165</v>
      </c>
      <c r="Y14" s="222" t="s">
        <v>166</v>
      </c>
      <c r="Z14" s="32" t="s">
        <v>167</v>
      </c>
      <c r="AA14" s="32" t="s">
        <v>168</v>
      </c>
      <c r="AB14" s="32" t="s">
        <v>169</v>
      </c>
      <c r="AC14" s="32" t="s">
        <v>170</v>
      </c>
      <c r="AD14" s="32" t="s">
        <v>171</v>
      </c>
      <c r="AE14" s="223" t="s">
        <v>172</v>
      </c>
      <c r="AF14" s="32" t="s">
        <v>173</v>
      </c>
      <c r="AG14" s="32" t="s">
        <v>174</v>
      </c>
      <c r="AH14" s="32" t="s">
        <v>175</v>
      </c>
      <c r="AI14" s="32" t="s">
        <v>176</v>
      </c>
      <c r="AJ14" s="32" t="s">
        <v>177</v>
      </c>
      <c r="AK14" s="32" t="s">
        <v>178</v>
      </c>
      <c r="AL14" s="32" t="s">
        <v>179</v>
      </c>
    </row>
    <row r="15" ht="34.5">
      <c r="A15" s="11" t="s">
        <v>45</v>
      </c>
      <c r="B15" s="54" t="s">
        <v>46</v>
      </c>
      <c r="C15" s="19" t="s">
        <v>47</v>
      </c>
      <c r="D15" s="18"/>
      <c r="E15" s="18"/>
      <c r="F15" s="18"/>
      <c r="G15" s="18"/>
      <c r="H15" s="18"/>
      <c r="I15" s="18"/>
      <c r="J15" s="18" t="s">
        <v>182</v>
      </c>
      <c r="K15" s="18"/>
      <c r="L15" s="18"/>
      <c r="M15" s="18"/>
      <c r="N15" s="18"/>
      <c r="O15" s="18"/>
      <c r="P15" s="18"/>
      <c r="Q15" s="18" t="s">
        <v>182</v>
      </c>
      <c r="R15" s="224"/>
      <c r="S15" s="18"/>
      <c r="T15" s="18"/>
      <c r="U15" s="18"/>
      <c r="V15" s="18"/>
      <c r="W15" s="18"/>
      <c r="X15" s="18"/>
      <c r="Y15" s="224"/>
      <c r="Z15" s="18"/>
      <c r="AA15" s="18"/>
      <c r="AB15" s="18"/>
      <c r="AC15" s="18"/>
      <c r="AD15" s="18"/>
      <c r="AE15" s="225"/>
      <c r="AF15" s="18"/>
      <c r="AG15" s="18"/>
      <c r="AH15" s="18"/>
      <c r="AI15" s="18"/>
      <c r="AJ15" s="18"/>
      <c r="AK15" s="18"/>
      <c r="AL15" s="18" t="s">
        <v>182</v>
      </c>
      <c r="AN15" s="1"/>
    </row>
    <row r="16" ht="34.5">
      <c r="A16" s="11">
        <v>2</v>
      </c>
      <c r="B16" s="22" t="s">
        <v>50</v>
      </c>
      <c r="C16" s="19" t="s">
        <v>51</v>
      </c>
      <c r="D16" s="226"/>
      <c r="E16" s="18"/>
      <c r="F16" s="18"/>
      <c r="G16" s="18"/>
      <c r="H16" s="18"/>
      <c r="I16" s="18" t="s">
        <v>252</v>
      </c>
      <c r="J16" s="18" t="s">
        <v>182</v>
      </c>
      <c r="K16" s="18"/>
      <c r="L16" s="18"/>
      <c r="M16" s="18"/>
      <c r="N16" s="18"/>
      <c r="O16" s="18"/>
      <c r="P16" s="18"/>
      <c r="Q16" s="18"/>
      <c r="R16" s="224"/>
      <c r="S16" s="18"/>
      <c r="T16" s="18"/>
      <c r="U16" s="18"/>
      <c r="V16" s="18"/>
      <c r="W16" s="18" t="s">
        <v>252</v>
      </c>
      <c r="X16" s="18" t="s">
        <v>182</v>
      </c>
      <c r="Y16" s="224"/>
      <c r="Z16" s="18"/>
      <c r="AA16" s="18"/>
      <c r="AB16" s="18"/>
      <c r="AC16" s="18"/>
      <c r="AD16" s="18"/>
      <c r="AE16" s="225"/>
      <c r="AF16" s="18"/>
      <c r="AG16" s="18"/>
      <c r="AH16" s="226"/>
      <c r="AI16" s="226"/>
      <c r="AJ16" s="226"/>
      <c r="AK16" s="226" t="s">
        <v>252</v>
      </c>
      <c r="AL16" s="226" t="s">
        <v>182</v>
      </c>
      <c r="AN16" s="1"/>
    </row>
    <row r="17" ht="67.5" customHeight="1">
      <c r="A17" s="11" t="s">
        <v>53</v>
      </c>
      <c r="B17" s="22" t="s">
        <v>54</v>
      </c>
      <c r="C17" s="11" t="str">
        <f>'1'!C15</f>
        <v>М_2DGЯ</v>
      </c>
      <c r="D17" s="18"/>
      <c r="E17" s="226"/>
      <c r="F17" s="226"/>
      <c r="G17" s="226"/>
      <c r="H17" s="226"/>
      <c r="I17" s="227" t="s">
        <v>253</v>
      </c>
      <c r="J17" s="226" t="s">
        <v>182</v>
      </c>
      <c r="K17" s="227"/>
      <c r="L17" s="227"/>
      <c r="M17" s="227"/>
      <c r="N17" s="227"/>
      <c r="O17" s="227"/>
      <c r="P17" s="227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 t="s">
        <v>253</v>
      </c>
      <c r="AE17" s="193" t="s">
        <v>182</v>
      </c>
      <c r="AF17" s="227"/>
      <c r="AG17" s="227"/>
      <c r="AH17" s="228"/>
      <c r="AI17" s="228"/>
      <c r="AJ17" s="228"/>
      <c r="AK17" s="228" t="s">
        <v>253</v>
      </c>
      <c r="AL17" s="123" t="s">
        <v>182</v>
      </c>
    </row>
    <row r="18" ht="78.75" customHeight="1">
      <c r="A18" s="11" t="s">
        <v>56</v>
      </c>
      <c r="B18" s="22" t="s">
        <v>266</v>
      </c>
      <c r="C18" s="11" t="str">
        <f>'1'!C17</f>
        <v>М_4VL10</v>
      </c>
      <c r="D18" s="18"/>
      <c r="E18" s="18"/>
      <c r="F18" s="18" t="s">
        <v>182</v>
      </c>
      <c r="G18" s="18"/>
      <c r="H18" s="18"/>
      <c r="I18" s="18" t="s">
        <v>254</v>
      </c>
      <c r="J18" s="18" t="s">
        <v>182</v>
      </c>
      <c r="K18" s="18"/>
      <c r="L18" s="18"/>
      <c r="M18" s="18"/>
      <c r="N18" s="18"/>
      <c r="O18" s="18"/>
      <c r="P18" s="18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 t="s">
        <v>182</v>
      </c>
      <c r="AB18" s="123"/>
      <c r="AC18" s="123"/>
      <c r="AD18" s="123" t="s">
        <v>254</v>
      </c>
      <c r="AE18" s="123" t="s">
        <v>182</v>
      </c>
      <c r="AF18" s="18"/>
      <c r="AG18" s="18"/>
      <c r="AH18" s="18" t="s">
        <v>182</v>
      </c>
      <c r="AI18" s="18"/>
      <c r="AJ18" s="18"/>
      <c r="AK18" s="18" t="s">
        <v>254</v>
      </c>
      <c r="AL18" s="123" t="s">
        <v>182</v>
      </c>
    </row>
    <row r="19" ht="78.75" customHeight="1">
      <c r="A19" s="11" t="s">
        <v>60</v>
      </c>
      <c r="B19" s="22" t="s">
        <v>61</v>
      </c>
      <c r="C19" s="11" t="s">
        <v>62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 t="s">
        <v>182</v>
      </c>
      <c r="AF19" s="18"/>
      <c r="AG19" s="18"/>
      <c r="AH19" s="18"/>
      <c r="AI19" s="18"/>
      <c r="AJ19" s="18"/>
      <c r="AK19" s="18"/>
      <c r="AL19" s="123" t="s">
        <v>182</v>
      </c>
    </row>
    <row r="20" s="33" customFormat="1" ht="36" customHeight="1">
      <c r="A20" s="229"/>
      <c r="B20" s="128" t="s">
        <v>63</v>
      </c>
      <c r="C20" s="129" t="s">
        <v>64</v>
      </c>
      <c r="D20" s="230"/>
      <c r="E20" s="230"/>
      <c r="F20" s="230">
        <f>F19+F18+F17+F16+F15</f>
        <v>1</v>
      </c>
      <c r="G20" s="230"/>
      <c r="H20" s="230"/>
      <c r="I20" s="231">
        <f>I19+I18+I17+I16+I15</f>
        <v>1.113</v>
      </c>
      <c r="J20" s="232">
        <f>J15+J16+J17+J18+J19</f>
        <v>4</v>
      </c>
      <c r="K20" s="230"/>
      <c r="L20" s="230"/>
      <c r="M20" s="230"/>
      <c r="N20" s="230"/>
      <c r="O20" s="230"/>
      <c r="P20" s="230"/>
      <c r="Q20" s="230">
        <v>1</v>
      </c>
      <c r="R20" s="230"/>
      <c r="S20" s="230"/>
      <c r="T20" s="230"/>
      <c r="U20" s="230"/>
      <c r="V20" s="230"/>
      <c r="W20" s="230">
        <v>0.65000000000000002</v>
      </c>
      <c r="X20" s="230">
        <v>1</v>
      </c>
      <c r="Y20" s="230"/>
      <c r="Z20" s="230"/>
      <c r="AA20" s="230">
        <f>AA19+AA18+AA17+AA16+AA15</f>
        <v>1</v>
      </c>
      <c r="AB20" s="230"/>
      <c r="AC20" s="230">
        <v>1</v>
      </c>
      <c r="AD20" s="233">
        <v>0.46300000000000002</v>
      </c>
      <c r="AE20" s="230">
        <f>AE19+AE18+AE17</f>
        <v>3</v>
      </c>
      <c r="AF20" s="230"/>
      <c r="AG20" s="230"/>
      <c r="AH20" s="230">
        <f>AH19+AH18+AH17+AH16+AH15</f>
        <v>1</v>
      </c>
      <c r="AI20" s="230"/>
      <c r="AJ20" s="230">
        <v>1</v>
      </c>
      <c r="AK20" s="233">
        <v>1.113</v>
      </c>
      <c r="AL20" s="230">
        <f>AL19+AL18+AL17+AL16+AL15</f>
        <v>5</v>
      </c>
      <c r="AM20" s="234"/>
      <c r="AN20" s="33"/>
    </row>
    <row r="21" ht="17.25">
      <c r="A21" s="235"/>
      <c r="B21" s="236"/>
      <c r="C21" s="2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206"/>
      <c r="AN21" s="1"/>
    </row>
    <row r="22" ht="17.25">
      <c r="A22" s="235"/>
      <c r="B22" s="236"/>
      <c r="C22" s="2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206"/>
      <c r="AN22" s="1"/>
    </row>
    <row r="23">
      <c r="Z23" s="1" t="s">
        <v>66</v>
      </c>
      <c r="AA23" s="1" t="s">
        <v>66</v>
      </c>
    </row>
    <row r="24" ht="54.75" customHeight="1">
      <c r="A24" s="135" t="s">
        <v>267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ht="23.25" customHeight="1">
      <c r="A25" s="135" t="s">
        <v>66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ht="37.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</row>
    <row r="27" ht="16.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</row>
    <row r="28" ht="19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</row>
    <row r="29" ht="19.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</row>
    <row r="30" ht="38.2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</row>
  </sheetData>
  <mergeCells count="26">
    <mergeCell ref="A4:AE4"/>
    <mergeCell ref="A5:AE5"/>
    <mergeCell ref="A7:AE7"/>
    <mergeCell ref="A8:AE8"/>
    <mergeCell ref="A9:AE9"/>
    <mergeCell ref="A10:A13"/>
    <mergeCell ref="B10:B13"/>
    <mergeCell ref="C10:C13"/>
    <mergeCell ref="D10:J11"/>
    <mergeCell ref="K10:AL10"/>
    <mergeCell ref="K11:Q11"/>
    <mergeCell ref="R11:X11"/>
    <mergeCell ref="Y11:AE11"/>
    <mergeCell ref="AF11:AL11"/>
    <mergeCell ref="D12:J12"/>
    <mergeCell ref="K12:Q12"/>
    <mergeCell ref="R12:X12"/>
    <mergeCell ref="Y12:AE12"/>
    <mergeCell ref="AF12:AL12"/>
    <mergeCell ref="A24:AL24"/>
    <mergeCell ref="A25:AL25"/>
    <mergeCell ref="A26:AL26"/>
    <mergeCell ref="A27:AL27"/>
    <mergeCell ref="A28:AL28"/>
    <mergeCell ref="A29:AL29"/>
    <mergeCell ref="A30:AL30"/>
  </mergeCells>
  <printOptions headings="0" gridLines="0"/>
  <pageMargins left="0.70866141732283472" right="0.70866141732283472" top="0.74803149606299213" bottom="0.74803149606299213" header="0.31496062992125984" footer="0.31496062992125984"/>
  <pageSetup paperSize="8" scale="41" fitToWidth="9" fitToHeight="42" pageOrder="downThenOver" orientation="landscape" usePrinterDefaults="1" blackAndWhite="0" draft="0" cellComments="none" useFirstPageNumber="0" errors="displayed" horizontalDpi="600" verticalDpi="600" copies="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60" workbookViewId="0">
      <selection activeCell="G22" activeCellId="0" sqref="G22"/>
    </sheetView>
  </sheetViews>
  <sheetFormatPr defaultColWidth="17.125" defaultRowHeight="15"/>
  <cols>
    <col customWidth="1" min="1" max="1" style="238" width="8.875"/>
    <col customWidth="1" min="2" max="2" style="239" width="77.875"/>
    <col customWidth="1" min="3" max="5" style="237" width="16.25"/>
    <col customWidth="1" min="6" max="6" style="237" width="17.75"/>
    <col customWidth="1" min="7" max="7" style="237" width="10.25"/>
    <col customWidth="1" min="8" max="8" style="237" width="11.875"/>
    <col customWidth="1" min="9" max="249" style="237" width="9"/>
    <col customWidth="1" min="250" max="250" style="237" width="8.875"/>
    <col customWidth="1" min="251" max="251" style="237" width="72.75"/>
    <col customWidth="1" min="252" max="252" style="237" width="10.75"/>
    <col customWidth="1" min="253" max="253" style="237" width="8.625"/>
    <col customWidth="1" min="254" max="254" style="237" width="9"/>
    <col customWidth="1" min="255" max="255" style="237" width="13.375"/>
    <col min="256" max="16384" style="237" width="17.125"/>
  </cols>
  <sheetData>
    <row r="1" ht="17.25">
      <c r="A1" s="1"/>
      <c r="B1" s="1"/>
      <c r="C1" s="1"/>
      <c r="D1" s="1"/>
      <c r="E1" s="1"/>
      <c r="F1" s="2" t="s">
        <v>268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  <c r="AO1" s="1"/>
      <c r="AP1" s="1"/>
      <c r="AQ1" s="1"/>
      <c r="AR1" s="1"/>
      <c r="AS1" s="1"/>
    </row>
    <row r="2" ht="17.25">
      <c r="A2" s="1"/>
      <c r="B2" s="1"/>
      <c r="C2" s="1"/>
      <c r="D2" s="1"/>
      <c r="E2" s="1"/>
      <c r="F2" s="3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  <c r="AO2" s="1"/>
      <c r="AP2" s="1"/>
      <c r="AQ2" s="1"/>
      <c r="AR2" s="1"/>
      <c r="AS2" s="1"/>
    </row>
    <row r="3" ht="17.25">
      <c r="A3" s="1"/>
      <c r="B3" s="1"/>
      <c r="C3" s="1"/>
      <c r="D3" s="1"/>
      <c r="E3" s="1"/>
      <c r="F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  <c r="AO3" s="1"/>
      <c r="AP3" s="1"/>
      <c r="AQ3" s="1"/>
      <c r="AR3" s="1"/>
      <c r="AS3" s="1"/>
    </row>
    <row r="4" ht="17.25">
      <c r="A4" s="1"/>
      <c r="B4" s="1"/>
      <c r="C4" s="1"/>
      <c r="D4" s="1"/>
      <c r="E4" s="1"/>
      <c r="F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  <c r="AO4" s="1"/>
      <c r="AP4" s="1"/>
      <c r="AQ4" s="1"/>
      <c r="AR4" s="1"/>
      <c r="AS4" s="1"/>
    </row>
    <row r="5" ht="20.25" customHeight="1">
      <c r="A5" s="154" t="s">
        <v>136</v>
      </c>
      <c r="B5" s="154"/>
      <c r="C5" s="154"/>
      <c r="D5" s="154"/>
      <c r="E5" s="154"/>
      <c r="F5" s="154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</row>
    <row r="6" ht="15.75" customHeight="1">
      <c r="A6" s="155" t="s">
        <v>269</v>
      </c>
      <c r="B6" s="155"/>
      <c r="C6" s="155"/>
      <c r="D6" s="155"/>
      <c r="E6" s="155"/>
      <c r="F6" s="155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1"/>
      <c r="AN6" s="1"/>
      <c r="AO6" s="1"/>
      <c r="AP6" s="1"/>
      <c r="AQ6" s="1"/>
      <c r="AR6" s="1"/>
      <c r="AS6" s="1"/>
    </row>
    <row r="7" ht="23.25" customHeight="1">
      <c r="A7" s="242"/>
      <c r="B7" s="243"/>
      <c r="C7" s="243"/>
      <c r="D7" s="243"/>
      <c r="E7" s="243"/>
      <c r="F7" s="243"/>
    </row>
    <row r="8" ht="19.5">
      <c r="A8" s="244" t="s">
        <v>4</v>
      </c>
      <c r="B8" s="244"/>
      <c r="C8" s="244"/>
      <c r="D8" s="244"/>
      <c r="E8" s="244"/>
      <c r="F8" s="244"/>
    </row>
    <row r="9" ht="15.75" customHeight="1">
      <c r="A9" s="238"/>
      <c r="B9" s="238"/>
      <c r="C9" s="238"/>
      <c r="D9" s="238"/>
      <c r="E9" s="238"/>
      <c r="F9" s="238"/>
    </row>
    <row r="10" ht="18" customHeight="1">
      <c r="A10" s="245" t="s">
        <v>270</v>
      </c>
      <c r="B10" s="245"/>
      <c r="C10" s="245"/>
      <c r="D10" s="245"/>
      <c r="E10" s="245"/>
      <c r="F10" s="245"/>
    </row>
    <row r="11">
      <c r="A11" s="246" t="s">
        <v>271</v>
      </c>
      <c r="B11" s="246"/>
      <c r="C11" s="246"/>
      <c r="D11" s="246"/>
      <c r="E11" s="246"/>
      <c r="F11" s="246"/>
    </row>
    <row r="12">
      <c r="A12" s="237"/>
      <c r="B12" s="237"/>
      <c r="F12" s="247" t="s">
        <v>272</v>
      </c>
    </row>
    <row r="13" ht="33" customHeight="1">
      <c r="A13" s="248" t="s">
        <v>273</v>
      </c>
      <c r="B13" s="249" t="s">
        <v>274</v>
      </c>
      <c r="C13" s="250" t="s">
        <v>275</v>
      </c>
      <c r="D13" s="250" t="s">
        <v>77</v>
      </c>
      <c r="E13" s="250" t="s">
        <v>78</v>
      </c>
      <c r="F13" s="250" t="s">
        <v>276</v>
      </c>
    </row>
    <row r="14" ht="44.25" customHeight="1">
      <c r="A14" s="248"/>
      <c r="B14" s="249"/>
      <c r="C14" s="251" t="s">
        <v>86</v>
      </c>
      <c r="D14" s="251" t="s">
        <v>86</v>
      </c>
      <c r="E14" s="251" t="s">
        <v>86</v>
      </c>
      <c r="F14" s="251" t="s">
        <v>15</v>
      </c>
    </row>
    <row r="15">
      <c r="A15" s="252">
        <v>1</v>
      </c>
      <c r="B15" s="253">
        <v>2</v>
      </c>
      <c r="C15" s="252" t="s">
        <v>277</v>
      </c>
      <c r="D15" s="252"/>
      <c r="E15" s="252"/>
      <c r="F15" s="252" t="s">
        <v>278</v>
      </c>
    </row>
    <row r="16" ht="30.75" customHeight="1">
      <c r="A16" s="254" t="s">
        <v>279</v>
      </c>
      <c r="B16" s="254"/>
      <c r="C16" s="255">
        <v>6.0800000000000001</v>
      </c>
      <c r="D16" s="255">
        <v>10.5</v>
      </c>
      <c r="E16" s="255">
        <v>19.460000000000001</v>
      </c>
      <c r="F16" s="255">
        <f t="shared" ref="F16:F22" si="9">SUM(C16:E16)</f>
        <v>36.039999999999999</v>
      </c>
    </row>
    <row r="17" ht="15">
      <c r="A17" s="256" t="s">
        <v>280</v>
      </c>
      <c r="B17" s="257" t="s">
        <v>281</v>
      </c>
      <c r="C17" s="255">
        <v>6.0800000000000001</v>
      </c>
      <c r="D17" s="255">
        <v>10.5</v>
      </c>
      <c r="E17" s="255">
        <v>19.460000000000001</v>
      </c>
      <c r="F17" s="255">
        <f t="shared" si="9"/>
        <v>36.039999999999999</v>
      </c>
    </row>
    <row r="18" ht="15">
      <c r="A18" s="256" t="s">
        <v>282</v>
      </c>
      <c r="B18" s="258" t="s">
        <v>283</v>
      </c>
      <c r="C18" s="255">
        <v>6.0800000000000001</v>
      </c>
      <c r="D18" s="255">
        <v>10.5</v>
      </c>
      <c r="E18" s="255">
        <v>19.460000000000001</v>
      </c>
      <c r="F18" s="255">
        <f t="shared" si="9"/>
        <v>36.039999999999999</v>
      </c>
    </row>
    <row r="19" ht="15">
      <c r="A19" s="256" t="s">
        <v>284</v>
      </c>
      <c r="B19" s="259" t="s">
        <v>285</v>
      </c>
      <c r="C19" s="255">
        <v>6.0800000000000001</v>
      </c>
      <c r="D19" s="255">
        <v>10.5</v>
      </c>
      <c r="E19" s="255">
        <v>19.460000000000001</v>
      </c>
      <c r="F19" s="255">
        <f t="shared" si="9"/>
        <v>36.039999999999999</v>
      </c>
    </row>
    <row r="20" ht="18.75">
      <c r="A20" s="256" t="s">
        <v>286</v>
      </c>
      <c r="B20" s="260" t="s">
        <v>287</v>
      </c>
      <c r="C20" s="255"/>
      <c r="D20" s="255"/>
      <c r="E20" s="255"/>
      <c r="F20" s="261"/>
      <c r="J20" s="237" t="s">
        <v>66</v>
      </c>
    </row>
    <row r="21" ht="18.75">
      <c r="A21" s="256" t="s">
        <v>288</v>
      </c>
      <c r="B21" s="260" t="s">
        <v>289</v>
      </c>
      <c r="C21" s="255"/>
      <c r="D21" s="255"/>
      <c r="E21" s="255"/>
      <c r="F21" s="261"/>
    </row>
    <row r="22" ht="15">
      <c r="A22" s="256" t="s">
        <v>290</v>
      </c>
      <c r="B22" s="260" t="s">
        <v>291</v>
      </c>
      <c r="C22" s="255">
        <v>6.0800000000000001</v>
      </c>
      <c r="D22" s="255">
        <v>10.5</v>
      </c>
      <c r="E22" s="255">
        <v>19.460000000000001</v>
      </c>
      <c r="F22" s="255">
        <f t="shared" si="9"/>
        <v>36.039999999999999</v>
      </c>
    </row>
    <row r="23" ht="30.75" customHeight="1">
      <c r="A23" s="256" t="s">
        <v>292</v>
      </c>
      <c r="B23" s="259" t="s">
        <v>293</v>
      </c>
      <c r="C23" s="262"/>
      <c r="D23" s="262"/>
      <c r="E23" s="262"/>
      <c r="F23" s="263"/>
    </row>
    <row r="24" ht="20.25" customHeight="1">
      <c r="A24" s="256" t="s">
        <v>294</v>
      </c>
      <c r="B24" s="259" t="s">
        <v>295</v>
      </c>
      <c r="C24" s="262"/>
      <c r="D24" s="262"/>
      <c r="E24" s="262"/>
      <c r="F24" s="263"/>
    </row>
    <row r="25" ht="30">
      <c r="A25" s="256" t="s">
        <v>296</v>
      </c>
      <c r="B25" s="260" t="s">
        <v>297</v>
      </c>
      <c r="C25" s="262"/>
      <c r="D25" s="262"/>
      <c r="E25" s="262"/>
      <c r="F25" s="263"/>
      <c r="M25" s="237" t="s">
        <v>66</v>
      </c>
    </row>
    <row r="26">
      <c r="A26" s="256" t="s">
        <v>298</v>
      </c>
      <c r="B26" s="260" t="s">
        <v>299</v>
      </c>
      <c r="C26" s="262"/>
      <c r="D26" s="262"/>
      <c r="E26" s="262"/>
      <c r="F26" s="263"/>
    </row>
    <row r="27">
      <c r="A27" s="256" t="s">
        <v>300</v>
      </c>
      <c r="B27" s="259" t="s">
        <v>301</v>
      </c>
      <c r="C27" s="262"/>
      <c r="D27" s="262"/>
      <c r="E27" s="262"/>
      <c r="F27" s="263"/>
    </row>
    <row r="28">
      <c r="A28" s="256" t="s">
        <v>302</v>
      </c>
      <c r="B28" s="259" t="s">
        <v>303</v>
      </c>
      <c r="C28" s="262"/>
      <c r="D28" s="262"/>
      <c r="E28" s="262"/>
      <c r="F28" s="263"/>
    </row>
    <row r="29">
      <c r="A29" s="256" t="s">
        <v>304</v>
      </c>
      <c r="B29" s="259" t="s">
        <v>305</v>
      </c>
      <c r="C29" s="262"/>
      <c r="D29" s="262"/>
      <c r="E29" s="262" t="s">
        <v>66</v>
      </c>
      <c r="F29" s="263"/>
    </row>
    <row r="30" ht="18.75">
      <c r="A30" s="256" t="s">
        <v>306</v>
      </c>
      <c r="B30" s="260" t="s">
        <v>289</v>
      </c>
      <c r="C30" s="262"/>
      <c r="D30" s="262"/>
      <c r="E30" s="262"/>
      <c r="F30" s="263"/>
    </row>
    <row r="31" ht="18.75">
      <c r="A31" s="256" t="s">
        <v>307</v>
      </c>
      <c r="B31" s="260" t="s">
        <v>289</v>
      </c>
      <c r="C31" s="262"/>
      <c r="D31" s="262"/>
      <c r="E31" s="262"/>
      <c r="F31" s="263"/>
    </row>
    <row r="32">
      <c r="A32" s="256" t="s">
        <v>308</v>
      </c>
      <c r="B32" s="260" t="s">
        <v>308</v>
      </c>
      <c r="C32" s="262"/>
      <c r="D32" s="262"/>
      <c r="E32" s="262"/>
      <c r="F32" s="263"/>
    </row>
    <row r="33">
      <c r="A33" s="256" t="s">
        <v>309</v>
      </c>
      <c r="B33" s="259" t="s">
        <v>310</v>
      </c>
      <c r="C33" s="262"/>
      <c r="D33" s="262"/>
      <c r="E33" s="262"/>
      <c r="F33" s="263"/>
    </row>
    <row r="34">
      <c r="A34" s="256" t="s">
        <v>311</v>
      </c>
      <c r="B34" s="259" t="s">
        <v>312</v>
      </c>
      <c r="C34" s="262"/>
      <c r="D34" s="262"/>
      <c r="E34" s="262"/>
      <c r="F34" s="263"/>
    </row>
    <row r="35" ht="18.75">
      <c r="A35" s="256" t="s">
        <v>313</v>
      </c>
      <c r="B35" s="260" t="s">
        <v>289</v>
      </c>
      <c r="C35" s="262"/>
      <c r="D35" s="262"/>
      <c r="E35" s="262"/>
      <c r="F35" s="263"/>
    </row>
    <row r="36" ht="18.75">
      <c r="A36" s="256" t="s">
        <v>314</v>
      </c>
      <c r="B36" s="260" t="s">
        <v>289</v>
      </c>
      <c r="C36" s="262"/>
      <c r="D36" s="262"/>
      <c r="E36" s="262"/>
      <c r="F36" s="263"/>
    </row>
    <row r="37">
      <c r="A37" s="256" t="s">
        <v>308</v>
      </c>
      <c r="B37" s="260" t="s">
        <v>308</v>
      </c>
      <c r="C37" s="262"/>
      <c r="D37" s="262"/>
      <c r="E37" s="262"/>
      <c r="F37" s="263"/>
    </row>
    <row r="38">
      <c r="A38" s="256" t="s">
        <v>315</v>
      </c>
      <c r="B38" s="258" t="s">
        <v>316</v>
      </c>
      <c r="C38" s="264"/>
      <c r="D38" s="264"/>
      <c r="E38" s="264"/>
      <c r="F38" s="265"/>
    </row>
    <row r="39">
      <c r="A39" s="256" t="s">
        <v>317</v>
      </c>
      <c r="B39" s="258" t="s">
        <v>318</v>
      </c>
      <c r="C39" s="262"/>
      <c r="D39" s="262"/>
      <c r="E39" s="262"/>
      <c r="F39" s="263"/>
    </row>
    <row r="40" ht="17.25">
      <c r="A40" s="256" t="s">
        <v>319</v>
      </c>
      <c r="B40" s="259" t="s">
        <v>320</v>
      </c>
      <c r="C40" s="262"/>
      <c r="D40" s="262"/>
      <c r="E40" s="262"/>
      <c r="F40" s="263"/>
      <c r="G40" s="266"/>
      <c r="H40" s="267"/>
    </row>
    <row r="41">
      <c r="A41" s="256" t="s">
        <v>321</v>
      </c>
      <c r="B41" s="257" t="s">
        <v>322</v>
      </c>
      <c r="C41" s="262"/>
      <c r="D41" s="262"/>
      <c r="E41" s="262"/>
      <c r="F41" s="263"/>
    </row>
    <row r="42">
      <c r="A42" s="256" t="s">
        <v>323</v>
      </c>
      <c r="B42" s="258" t="s">
        <v>324</v>
      </c>
      <c r="C42" s="262"/>
      <c r="D42" s="262"/>
      <c r="E42" s="262"/>
      <c r="F42" s="262"/>
    </row>
    <row r="43">
      <c r="A43" s="256" t="s">
        <v>325</v>
      </c>
      <c r="B43" s="258" t="s">
        <v>326</v>
      </c>
      <c r="C43" s="262"/>
      <c r="D43" s="262"/>
      <c r="E43" s="262"/>
      <c r="F43" s="262"/>
    </row>
    <row r="44">
      <c r="A44" s="256" t="s">
        <v>327</v>
      </c>
      <c r="B44" s="258" t="s">
        <v>328</v>
      </c>
      <c r="C44" s="262"/>
      <c r="D44" s="262"/>
      <c r="E44" s="262"/>
      <c r="F44" s="262"/>
    </row>
    <row r="45">
      <c r="A45" s="256" t="s">
        <v>329</v>
      </c>
      <c r="B45" s="258" t="s">
        <v>330</v>
      </c>
      <c r="C45" s="262"/>
      <c r="D45" s="262"/>
      <c r="E45" s="262"/>
      <c r="F45" s="262"/>
    </row>
    <row r="46">
      <c r="A46" s="256" t="s">
        <v>331</v>
      </c>
      <c r="B46" s="268" t="s">
        <v>332</v>
      </c>
      <c r="C46" s="262"/>
      <c r="D46" s="262"/>
      <c r="E46" s="262"/>
      <c r="F46" s="262"/>
    </row>
    <row r="47">
      <c r="A47" s="256" t="s">
        <v>333</v>
      </c>
      <c r="B47" s="269" t="s">
        <v>334</v>
      </c>
      <c r="C47" s="262"/>
      <c r="D47" s="262"/>
      <c r="E47" s="262"/>
      <c r="F47" s="262"/>
    </row>
    <row r="48" ht="33" customHeight="1">
      <c r="A48" s="256" t="s">
        <v>335</v>
      </c>
      <c r="B48" s="269" t="s">
        <v>336</v>
      </c>
      <c r="C48" s="262"/>
      <c r="D48" s="262"/>
      <c r="E48" s="262"/>
      <c r="F48" s="262"/>
    </row>
    <row r="49" ht="30">
      <c r="A49" s="256" t="s">
        <v>337</v>
      </c>
      <c r="B49" s="269" t="s">
        <v>338</v>
      </c>
      <c r="C49" s="262"/>
      <c r="D49" s="262"/>
      <c r="E49" s="262"/>
      <c r="F49" s="262"/>
    </row>
    <row r="50" ht="30">
      <c r="A50" s="256" t="s">
        <v>339</v>
      </c>
      <c r="B50" s="269" t="s">
        <v>340</v>
      </c>
      <c r="C50" s="262"/>
      <c r="D50" s="262"/>
      <c r="E50" s="262"/>
      <c r="F50" s="262"/>
    </row>
    <row r="51">
      <c r="A51" s="256" t="s">
        <v>341</v>
      </c>
      <c r="B51" s="258" t="s">
        <v>342</v>
      </c>
      <c r="C51" s="262"/>
      <c r="D51" s="262"/>
      <c r="E51" s="262"/>
      <c r="F51" s="262"/>
    </row>
    <row r="52">
      <c r="A52" s="256" t="s">
        <v>343</v>
      </c>
      <c r="B52" s="258" t="s">
        <v>344</v>
      </c>
      <c r="C52" s="262"/>
      <c r="D52" s="262"/>
      <c r="E52" s="262"/>
      <c r="F52" s="262"/>
    </row>
    <row r="53">
      <c r="A53" s="270"/>
      <c r="B53" s="271"/>
      <c r="C53" s="272"/>
      <c r="D53" s="272"/>
      <c r="E53" s="272"/>
      <c r="F53" s="272"/>
    </row>
    <row r="54">
      <c r="A54" s="270"/>
      <c r="B54" s="271"/>
      <c r="C54" s="272"/>
      <c r="D54" s="272"/>
      <c r="E54" s="272"/>
      <c r="F54" s="272"/>
    </row>
    <row r="56">
      <c r="A56" s="238"/>
    </row>
    <row r="57" ht="21" customHeight="1">
      <c r="A57" s="135" t="s">
        <v>345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</row>
    <row r="58" ht="24" customHeight="1">
      <c r="A58" s="273"/>
      <c r="B58" s="273"/>
      <c r="C58" s="273"/>
      <c r="D58" s="273"/>
      <c r="E58" s="273"/>
      <c r="F58" s="27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</row>
    <row r="59" ht="32.25" customHeight="1">
      <c r="A59" s="274"/>
      <c r="B59" s="274"/>
      <c r="C59" s="274"/>
      <c r="D59" s="274"/>
      <c r="E59" s="274"/>
      <c r="F59" s="27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ht="32.25" customHeight="1">
      <c r="A60" s="274"/>
      <c r="B60" s="274"/>
      <c r="C60" s="274"/>
      <c r="D60" s="274"/>
      <c r="E60" s="274"/>
      <c r="F60" s="27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</row>
    <row r="61" ht="78.75" customHeight="1">
      <c r="A61" s="275"/>
      <c r="B61" s="275"/>
      <c r="C61" s="275"/>
      <c r="D61" s="275"/>
      <c r="E61" s="275"/>
      <c r="F61" s="275"/>
      <c r="G61" s="44"/>
    </row>
    <row r="62" ht="76.5" customHeight="1"/>
  </sheetData>
  <mergeCells count="15">
    <mergeCell ref="A5:F5"/>
    <mergeCell ref="A6:F6"/>
    <mergeCell ref="A7:F7"/>
    <mergeCell ref="A8:F8"/>
    <mergeCell ref="A9:F9"/>
    <mergeCell ref="A10:F10"/>
    <mergeCell ref="A11:F11"/>
    <mergeCell ref="A13:A14"/>
    <mergeCell ref="B13:B14"/>
    <mergeCell ref="A16:B16"/>
    <mergeCell ref="A57:F57"/>
    <mergeCell ref="A58:F58"/>
    <mergeCell ref="A59:F59"/>
    <mergeCell ref="A60:F60"/>
    <mergeCell ref="A61:F61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57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M28" activeCellId="0" sqref="M28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>Datanium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Зинаида Баранова</cp:lastModifiedBy>
  <cp:revision>1</cp:revision>
  <dcterms:created xsi:type="dcterms:W3CDTF">2009-07-27T10:10:26Z</dcterms:created>
  <dcterms:modified xsi:type="dcterms:W3CDTF">2024-06-26T00:06:31Z</dcterms:modified>
</cp:coreProperties>
</file>